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150" windowWidth="20520" windowHeight="8835" firstSheet="4" activeTab="4"/>
  </bookViews>
  <sheets>
    <sheet name="DS tong nop ho so D2.2016" sheetId="31" state="hidden" r:id="rId1"/>
    <sheet name="Tk N" sheetId="39" state="hidden" r:id="rId2"/>
    <sheet name="DS cap bang " sheetId="40" state="hidden" r:id="rId3"/>
    <sheet name="DS cap bang _QTCN" sheetId="42" state="hidden" r:id="rId4"/>
    <sheet name="DS xet TN_QTCN" sheetId="41" r:id="rId5"/>
    <sheet name="DS tong nop ho so D2.2016 (2)" sheetId="37" state="hidden" r:id="rId6"/>
    <sheet name="sổ" sheetId="13" state="hidden" r:id="rId7"/>
    <sheet name="DS gui KHTC" sheetId="36" state="hidden" r:id="rId8"/>
  </sheets>
  <externalReferences>
    <externalReference r:id="rId9"/>
    <externalReference r:id="rId10"/>
    <externalReference r:id="rId11"/>
    <externalReference r:id="rId12"/>
  </externalReferences>
  <definedNames>
    <definedName name="_xlnm._FilterDatabase" localSheetId="2" hidden="1">'DS cap bang '!$A$8:$AI$190</definedName>
    <definedName name="_xlnm._FilterDatabase" localSheetId="3" hidden="1">'DS cap bang _QTCN'!$A$9:$AI$13</definedName>
    <definedName name="_xlnm._FilterDatabase" localSheetId="7" hidden="1">'DS gui KHTC'!$A$10:$AY$60</definedName>
    <definedName name="_xlnm._FilterDatabase" localSheetId="0" hidden="1">'DS tong nop ho so D2.2016'!$A$10:$AZ$77</definedName>
    <definedName name="_xlnm._FilterDatabase" localSheetId="5" hidden="1">'DS tong nop ho so D2.2016 (2)'!$A$10:$AZ$75</definedName>
    <definedName name="_xlnm._FilterDatabase" localSheetId="4" hidden="1">'DS xet TN_QTCN'!$A$8:$O$12</definedName>
    <definedName name="_xlnm._FilterDatabase" localSheetId="6" hidden="1">sổ!$A$4:$IO$6</definedName>
    <definedName name="_xlnm.Print_Area" localSheetId="7">'DS gui KHTC'!$A$1:$AI$60</definedName>
    <definedName name="_xlnm.Print_Area" localSheetId="0">'DS tong nop ho so D2.2016'!$A$1:$AJ$77</definedName>
    <definedName name="_xlnm.Print_Area" localSheetId="5">'DS tong nop ho so D2.2016 (2)'!$A$1:$AJ$75</definedName>
    <definedName name="_xlnm.Print_Area" localSheetId="4">'DS xet TN_QTCN'!$A$1:$O$24</definedName>
    <definedName name="_xlnm.Print_Area" localSheetId="6">sổ!$A$1:$AQ$11</definedName>
    <definedName name="_xlnm.Print_Titles" localSheetId="2">'DS cap bang '!$7:$8</definedName>
    <definedName name="_xlnm.Print_Titles" localSheetId="3">'DS cap bang _QTCN'!$8:$9</definedName>
    <definedName name="_xlnm.Print_Titles" localSheetId="7">'DS gui KHTC'!$10:$10</definedName>
    <definedName name="_xlnm.Print_Titles" localSheetId="4">'DS xet TN_QTCN'!$7:$8</definedName>
    <definedName name="_xlnm.Print_Titles" localSheetId="6">sổ!$4:$4</definedName>
  </definedNames>
  <calcPr calcId="145621"/>
</workbook>
</file>

<file path=xl/calcChain.xml><?xml version="1.0" encoding="utf-8"?>
<calcChain xmlns="http://schemas.openxmlformats.org/spreadsheetml/2006/main">
  <c r="M12" i="41" l="1"/>
  <c r="M11" i="41"/>
  <c r="M10" i="41"/>
  <c r="E16" i="39" l="1"/>
  <c r="P79" i="37" l="1"/>
  <c r="AQ72" i="37"/>
  <c r="AP72" i="37"/>
  <c r="R72" i="37" s="1"/>
  <c r="AK72" i="37"/>
  <c r="AL72" i="37" s="1"/>
  <c r="F72" i="37"/>
  <c r="AQ29" i="37"/>
  <c r="AP29" i="37"/>
  <c r="AK29" i="37"/>
  <c r="R29" i="37"/>
  <c r="AQ21" i="37"/>
  <c r="AP21" i="37"/>
  <c r="R21" i="37" s="1"/>
  <c r="AK21" i="37"/>
  <c r="AL21" i="37" s="1"/>
  <c r="AQ24" i="37"/>
  <c r="AP24" i="37"/>
  <c r="AK24" i="37"/>
  <c r="R24" i="37"/>
  <c r="AQ51" i="37"/>
  <c r="AP51" i="37"/>
  <c r="AK51" i="37"/>
  <c r="AL51" i="37" s="1"/>
  <c r="R51" i="37"/>
  <c r="F51" i="37"/>
  <c r="AD51" i="37" s="1"/>
  <c r="AQ67" i="37"/>
  <c r="AP67" i="37"/>
  <c r="AK67" i="37"/>
  <c r="AL67" i="37" s="1"/>
  <c r="R67" i="37"/>
  <c r="AQ48" i="37"/>
  <c r="AP48" i="37"/>
  <c r="AK48" i="37"/>
  <c r="R48" i="37"/>
  <c r="AQ26" i="37"/>
  <c r="AP26" i="37"/>
  <c r="R26" i="37" s="1"/>
  <c r="AK26" i="37"/>
  <c r="AL26" i="37" s="1"/>
  <c r="AQ35" i="37"/>
  <c r="AP35" i="37"/>
  <c r="AK35" i="37"/>
  <c r="R35" i="37"/>
  <c r="AQ23" i="37"/>
  <c r="AP23" i="37"/>
  <c r="AK23" i="37"/>
  <c r="R23" i="37"/>
  <c r="AQ71" i="37"/>
  <c r="AP71" i="37"/>
  <c r="R71" i="37" s="1"/>
  <c r="AK71" i="37"/>
  <c r="AL71" i="37" s="1"/>
  <c r="AQ70" i="37"/>
  <c r="AP70" i="37"/>
  <c r="R70" i="37" s="1"/>
  <c r="AK70" i="37"/>
  <c r="AQ61" i="37"/>
  <c r="AP61" i="37"/>
  <c r="R61" i="37" s="1"/>
  <c r="AK61" i="37"/>
  <c r="AL61" i="37" s="1"/>
  <c r="F61" i="37"/>
  <c r="AC61" i="37" s="1"/>
  <c r="AQ65" i="37"/>
  <c r="AP65" i="37"/>
  <c r="R65" i="37" s="1"/>
  <c r="AK65" i="37"/>
  <c r="AL65" i="37" s="1"/>
  <c r="F65" i="37"/>
  <c r="AB65" i="37" s="1"/>
  <c r="AQ73" i="37"/>
  <c r="AP73" i="37"/>
  <c r="AK73" i="37"/>
  <c r="R73" i="37"/>
  <c r="AQ62" i="37"/>
  <c r="AP62" i="37"/>
  <c r="R62" i="37" s="1"/>
  <c r="AK62" i="37"/>
  <c r="AL62" i="37" s="1"/>
  <c r="AQ64" i="37"/>
  <c r="AP64" i="37"/>
  <c r="R64" i="37" s="1"/>
  <c r="AK64" i="37"/>
  <c r="AL64" i="37" s="1"/>
  <c r="K64" i="37" s="1"/>
  <c r="P64" i="37"/>
  <c r="AQ60" i="37"/>
  <c r="AP60" i="37"/>
  <c r="R60" i="37" s="1"/>
  <c r="AK60" i="37"/>
  <c r="AL60" i="37" s="1"/>
  <c r="K60" i="37" s="1"/>
  <c r="P60" i="37"/>
  <c r="AQ31" i="37"/>
  <c r="AP31" i="37"/>
  <c r="AK31" i="37"/>
  <c r="R31" i="37"/>
  <c r="AQ30" i="37"/>
  <c r="AP30" i="37"/>
  <c r="R30" i="37" s="1"/>
  <c r="AK30" i="37"/>
  <c r="AL30" i="37" s="1"/>
  <c r="C30" i="37" s="1"/>
  <c r="AQ27" i="37"/>
  <c r="AP27" i="37"/>
  <c r="AK27" i="37"/>
  <c r="AL27" i="37" s="1"/>
  <c r="R27" i="37"/>
  <c r="AP22" i="37"/>
  <c r="R22" i="37" s="1"/>
  <c r="AK22" i="37"/>
  <c r="AQ58" i="37"/>
  <c r="AP58" i="37"/>
  <c r="R58" i="37" s="1"/>
  <c r="AK58" i="37"/>
  <c r="AL58" i="37" s="1"/>
  <c r="Q58" i="37" s="1"/>
  <c r="AQ63" i="37"/>
  <c r="AP63" i="37"/>
  <c r="R63" i="37" s="1"/>
  <c r="AK63" i="37"/>
  <c r="AL63" i="37" s="1"/>
  <c r="L63" i="37" s="1"/>
  <c r="AQ13" i="37"/>
  <c r="AP13" i="37"/>
  <c r="R13" i="37" s="1"/>
  <c r="AK13" i="37"/>
  <c r="AQ34" i="37"/>
  <c r="AP34" i="37"/>
  <c r="R34" i="37" s="1"/>
  <c r="AK34" i="37"/>
  <c r="AQ17" i="37"/>
  <c r="AP17" i="37"/>
  <c r="R17" i="37" s="1"/>
  <c r="AK17" i="37"/>
  <c r="AQ19" i="37"/>
  <c r="AP19" i="37"/>
  <c r="R19" i="37" s="1"/>
  <c r="AK19" i="37"/>
  <c r="AL19" i="37" s="1"/>
  <c r="C19" i="37" s="1"/>
  <c r="AQ20" i="37"/>
  <c r="AP20" i="37"/>
  <c r="AK20" i="37"/>
  <c r="AL20" i="37" s="1"/>
  <c r="AQ28" i="37"/>
  <c r="AP28" i="37"/>
  <c r="R28" i="37" s="1"/>
  <c r="AK28" i="37"/>
  <c r="AL28" i="37" s="1"/>
  <c r="I28" i="37" s="1"/>
  <c r="AQ33" i="37"/>
  <c r="AP33" i="37"/>
  <c r="R33" i="37" s="1"/>
  <c r="AK33" i="37"/>
  <c r="AL33" i="37" s="1"/>
  <c r="AQ25" i="37"/>
  <c r="AP25" i="37"/>
  <c r="R25" i="37" s="1"/>
  <c r="AK25" i="37"/>
  <c r="AL25" i="37" s="1"/>
  <c r="AQ15" i="37"/>
  <c r="AP15" i="37"/>
  <c r="R15" i="37" s="1"/>
  <c r="AK15" i="37"/>
  <c r="AL15" i="37" s="1"/>
  <c r="AQ46" i="37"/>
  <c r="AP46" i="37"/>
  <c r="R46" i="37" s="1"/>
  <c r="AK46" i="37"/>
  <c r="AQ57" i="37"/>
  <c r="AP57" i="37"/>
  <c r="R57" i="37" s="1"/>
  <c r="AK57" i="37"/>
  <c r="AL57" i="37" s="1"/>
  <c r="AQ53" i="37"/>
  <c r="AP53" i="37"/>
  <c r="R53" i="37" s="1"/>
  <c r="AK53" i="37"/>
  <c r="AL53" i="37" s="1"/>
  <c r="AQ44" i="37"/>
  <c r="AP44" i="37"/>
  <c r="R44" i="37" s="1"/>
  <c r="AK44" i="37"/>
  <c r="AL44" i="37" s="1"/>
  <c r="AQ74" i="37"/>
  <c r="AP74" i="37"/>
  <c r="R74" i="37" s="1"/>
  <c r="AK74" i="37"/>
  <c r="AL74" i="37" s="1"/>
  <c r="C74" i="37" s="1"/>
  <c r="AQ52" i="37"/>
  <c r="AP52" i="37"/>
  <c r="R52" i="37" s="1"/>
  <c r="AK52" i="37"/>
  <c r="AQ16" i="37"/>
  <c r="AP16" i="37"/>
  <c r="R16" i="37" s="1"/>
  <c r="AK16" i="37"/>
  <c r="AL16" i="37" s="1"/>
  <c r="P16" i="37" s="1"/>
  <c r="AQ11" i="37"/>
  <c r="AP11" i="37"/>
  <c r="R11" i="37" s="1"/>
  <c r="AK11" i="37"/>
  <c r="AL11" i="37" s="1"/>
  <c r="K11" i="37" s="1"/>
  <c r="AQ12" i="37"/>
  <c r="AP12" i="37"/>
  <c r="AK12" i="37"/>
  <c r="AL12" i="37" s="1"/>
  <c r="L12" i="37" s="1"/>
  <c r="R12" i="37"/>
  <c r="AQ45" i="37"/>
  <c r="AP45" i="37"/>
  <c r="R45" i="37" s="1"/>
  <c r="AK45" i="37"/>
  <c r="AL45" i="37" s="1"/>
  <c r="K45" i="37" s="1"/>
  <c r="AQ47" i="37"/>
  <c r="AP47" i="37"/>
  <c r="R47" i="37" s="1"/>
  <c r="AK47" i="37"/>
  <c r="AL47" i="37" s="1"/>
  <c r="O47" i="37" s="1"/>
  <c r="Q47" i="37"/>
  <c r="AQ68" i="37"/>
  <c r="AP68" i="37"/>
  <c r="AK68" i="37"/>
  <c r="AL68" i="37" s="1"/>
  <c r="R68" i="37"/>
  <c r="AQ49" i="37"/>
  <c r="AP49" i="37"/>
  <c r="AK49" i="37"/>
  <c r="AL49" i="37" s="1"/>
  <c r="K49" i="37" s="1"/>
  <c r="R49" i="37"/>
  <c r="P49" i="37"/>
  <c r="AQ32" i="37"/>
  <c r="AP32" i="37"/>
  <c r="R32" i="37" s="1"/>
  <c r="AK32" i="37"/>
  <c r="AL32" i="37" s="1"/>
  <c r="AQ42" i="37"/>
  <c r="AP42" i="37"/>
  <c r="AK42" i="37"/>
  <c r="AL42" i="37" s="1"/>
  <c r="M42" i="37" s="1"/>
  <c r="R42" i="37"/>
  <c r="P42" i="37"/>
  <c r="AQ50" i="37"/>
  <c r="AP50" i="37"/>
  <c r="R50" i="37" s="1"/>
  <c r="AK50" i="37"/>
  <c r="AL50" i="37" s="1"/>
  <c r="C50" i="37" s="1"/>
  <c r="AQ55" i="37"/>
  <c r="AP55" i="37"/>
  <c r="R55" i="37" s="1"/>
  <c r="AK55" i="37"/>
  <c r="AL55" i="37" s="1"/>
  <c r="C55" i="37" s="1"/>
  <c r="AQ14" i="37"/>
  <c r="AP14" i="37"/>
  <c r="R14" i="37" s="1"/>
  <c r="AK14" i="37"/>
  <c r="AL14" i="37" s="1"/>
  <c r="C14" i="37" s="1"/>
  <c r="AQ43" i="37"/>
  <c r="AP43" i="37"/>
  <c r="AK43" i="37"/>
  <c r="AL43" i="37" s="1"/>
  <c r="C43" i="37" s="1"/>
  <c r="AP56" i="37"/>
  <c r="R56" i="37" s="1"/>
  <c r="AK56" i="37"/>
  <c r="AL56" i="37" s="1"/>
  <c r="AQ41" i="37"/>
  <c r="AP41" i="37"/>
  <c r="R41" i="37" s="1"/>
  <c r="AK41" i="37"/>
  <c r="AL41" i="37" s="1"/>
  <c r="C41" i="37" s="1"/>
  <c r="AQ38" i="37"/>
  <c r="AP38" i="37"/>
  <c r="AK38" i="37"/>
  <c r="AL38" i="37" s="1"/>
  <c r="J38" i="37" s="1"/>
  <c r="R38" i="37"/>
  <c r="AQ66" i="37"/>
  <c r="AP66" i="37"/>
  <c r="R66" i="37" s="1"/>
  <c r="AK66" i="37"/>
  <c r="AL66" i="37" s="1"/>
  <c r="K66" i="37" s="1"/>
  <c r="AQ18" i="37"/>
  <c r="AP18" i="37"/>
  <c r="R18" i="37" s="1"/>
  <c r="AK18" i="37"/>
  <c r="AL18" i="37" s="1"/>
  <c r="O18" i="37" s="1"/>
  <c r="AQ40" i="37"/>
  <c r="AP40" i="37"/>
  <c r="AK40" i="37"/>
  <c r="AL40" i="37" s="1"/>
  <c r="C40" i="37" s="1"/>
  <c r="AQ39" i="37"/>
  <c r="AP39" i="37"/>
  <c r="R39" i="37" s="1"/>
  <c r="AK39" i="37"/>
  <c r="AL39" i="37" s="1"/>
  <c r="K39" i="37" s="1"/>
  <c r="AQ59" i="37"/>
  <c r="AP59" i="37"/>
  <c r="R59" i="37" s="1"/>
  <c r="AK59" i="37"/>
  <c r="AL59" i="37" s="1"/>
  <c r="O59" i="37" s="1"/>
  <c r="AQ36" i="37"/>
  <c r="AP36" i="37"/>
  <c r="R36" i="37" s="1"/>
  <c r="AK36" i="37"/>
  <c r="AL36" i="37" s="1"/>
  <c r="P36" i="37"/>
  <c r="AQ69" i="37"/>
  <c r="AP69" i="37"/>
  <c r="R69" i="37" s="1"/>
  <c r="AK69" i="37"/>
  <c r="AL69" i="37" s="1"/>
  <c r="Q69" i="37" s="1"/>
  <c r="AQ54" i="37"/>
  <c r="AP54" i="37"/>
  <c r="AK54" i="37"/>
  <c r="AL54" i="37" s="1"/>
  <c r="K54" i="37" s="1"/>
  <c r="R54" i="37"/>
  <c r="P54" i="37"/>
  <c r="AQ37" i="37"/>
  <c r="AP37" i="37"/>
  <c r="R37" i="37" s="1"/>
  <c r="AK37" i="37"/>
  <c r="AL37" i="37" s="1"/>
  <c r="P37" i="37" s="1"/>
  <c r="J59" i="37" l="1"/>
  <c r="F57" i="37"/>
  <c r="AE57" i="37" s="1"/>
  <c r="F56" i="37"/>
  <c r="AD56" i="37" s="1"/>
  <c r="F44" i="37"/>
  <c r="AE44" i="37" s="1"/>
  <c r="P66" i="37"/>
  <c r="J18" i="37"/>
  <c r="F74" i="37"/>
  <c r="AC74" i="37" s="1"/>
  <c r="F15" i="37"/>
  <c r="AD15" i="37" s="1"/>
  <c r="F33" i="37"/>
  <c r="AD33" i="37" s="1"/>
  <c r="F64" i="37"/>
  <c r="AD64" i="37" s="1"/>
  <c r="P39" i="37"/>
  <c r="F62" i="37"/>
  <c r="U62" i="37" s="1"/>
  <c r="V62" i="37" s="1"/>
  <c r="Y61" i="37"/>
  <c r="F71" i="37"/>
  <c r="AA71" i="37" s="1"/>
  <c r="F26" i="37"/>
  <c r="AA26" i="37" s="1"/>
  <c r="I39" i="37"/>
  <c r="F40" i="37"/>
  <c r="AD40" i="37" s="1"/>
  <c r="F18" i="37"/>
  <c r="Z18" i="37" s="1"/>
  <c r="F11" i="37"/>
  <c r="AC11" i="37" s="1"/>
  <c r="F60" i="37"/>
  <c r="AE60" i="37" s="1"/>
  <c r="F54" i="37"/>
  <c r="AD54" i="37" s="1"/>
  <c r="Q11" i="37"/>
  <c r="F20" i="37"/>
  <c r="AD20" i="37" s="1"/>
  <c r="F19" i="37"/>
  <c r="U19" i="37" s="1"/>
  <c r="V19" i="37" s="1"/>
  <c r="F30" i="37"/>
  <c r="Y30" i="37" s="1"/>
  <c r="I49" i="37"/>
  <c r="F47" i="37"/>
  <c r="AC47" i="37" s="1"/>
  <c r="Y74" i="37"/>
  <c r="K58" i="37"/>
  <c r="J51" i="37"/>
  <c r="Q51" i="37"/>
  <c r="J53" i="37"/>
  <c r="Q53" i="37"/>
  <c r="L27" i="37"/>
  <c r="H27" i="37"/>
  <c r="C27" i="37"/>
  <c r="Q27" i="37"/>
  <c r="I62" i="37"/>
  <c r="O62" i="37"/>
  <c r="AD18" i="37"/>
  <c r="F16" i="37"/>
  <c r="AD16" i="37" s="1"/>
  <c r="F53" i="37"/>
  <c r="AA53" i="37" s="1"/>
  <c r="F28" i="37"/>
  <c r="AB28" i="37" s="1"/>
  <c r="F58" i="37"/>
  <c r="AC58" i="37" s="1"/>
  <c r="F27" i="37"/>
  <c r="Y27" i="37" s="1"/>
  <c r="F67" i="37"/>
  <c r="S51" i="37"/>
  <c r="AE51" i="37"/>
  <c r="AA40" i="37"/>
  <c r="F37" i="37"/>
  <c r="AA37" i="37" s="1"/>
  <c r="F69" i="37"/>
  <c r="AE69" i="37" s="1"/>
  <c r="F59" i="37"/>
  <c r="AC59" i="37" s="1"/>
  <c r="F39" i="37"/>
  <c r="Y39" i="37" s="1"/>
  <c r="S40" i="37"/>
  <c r="AE40" i="37"/>
  <c r="F41" i="37"/>
  <c r="AC41" i="37" s="1"/>
  <c r="F43" i="37"/>
  <c r="AD43" i="37" s="1"/>
  <c r="F14" i="37"/>
  <c r="AC14" i="37" s="1"/>
  <c r="F55" i="37"/>
  <c r="AC55" i="37" s="1"/>
  <c r="F50" i="37"/>
  <c r="AC50" i="37" s="1"/>
  <c r="K42" i="37"/>
  <c r="F32" i="37"/>
  <c r="AC32" i="37" s="1"/>
  <c r="F49" i="37"/>
  <c r="AB49" i="37" s="1"/>
  <c r="AA20" i="37"/>
  <c r="AC30" i="37"/>
  <c r="AA51" i="37"/>
  <c r="S37" i="37"/>
  <c r="AE37" i="37"/>
  <c r="L37" i="37"/>
  <c r="H37" i="37"/>
  <c r="C37" i="37"/>
  <c r="K36" i="37"/>
  <c r="I36" i="37"/>
  <c r="J37" i="37"/>
  <c r="S69" i="37"/>
  <c r="O69" i="37"/>
  <c r="J69" i="37"/>
  <c r="AA59" i="37"/>
  <c r="S59" i="37"/>
  <c r="Q59" i="37"/>
  <c r="L59" i="37"/>
  <c r="H59" i="37"/>
  <c r="C59" i="37"/>
  <c r="F66" i="37"/>
  <c r="AD66" i="37" s="1"/>
  <c r="Q56" i="37"/>
  <c r="L56" i="37"/>
  <c r="H56" i="37"/>
  <c r="O56" i="37"/>
  <c r="J56" i="37"/>
  <c r="AD37" i="37"/>
  <c r="AC37" i="37"/>
  <c r="Y37" i="37"/>
  <c r="AD69" i="37"/>
  <c r="AC69" i="37"/>
  <c r="Y69" i="37"/>
  <c r="AA69" i="37"/>
  <c r="L38" i="37"/>
  <c r="Q38" i="37"/>
  <c r="P68" i="37"/>
  <c r="J68" i="37"/>
  <c r="L68" i="37"/>
  <c r="H68" i="37"/>
  <c r="C68" i="37"/>
  <c r="AC56" i="37"/>
  <c r="Y55" i="37"/>
  <c r="Y32" i="37"/>
  <c r="M45" i="37"/>
  <c r="I45" i="37"/>
  <c r="O12" i="37"/>
  <c r="Q12" i="37"/>
  <c r="H12" i="37"/>
  <c r="C12" i="37"/>
  <c r="AL52" i="37"/>
  <c r="C52" i="37" s="1"/>
  <c r="F52" i="37"/>
  <c r="O15" i="37"/>
  <c r="P15" i="37"/>
  <c r="I15" i="37"/>
  <c r="Q28" i="37"/>
  <c r="K28" i="37"/>
  <c r="H28" i="37"/>
  <c r="C28" i="37"/>
  <c r="Q63" i="37"/>
  <c r="H63" i="37"/>
  <c r="C63" i="37"/>
  <c r="Y58" i="37"/>
  <c r="AL23" i="37"/>
  <c r="F23" i="37"/>
  <c r="Y41" i="37"/>
  <c r="Y43" i="37"/>
  <c r="Y40" i="37"/>
  <c r="AC40" i="37"/>
  <c r="F38" i="37"/>
  <c r="U38" i="37" s="1"/>
  <c r="V38" i="37" s="1"/>
  <c r="AE56" i="37"/>
  <c r="S43" i="37"/>
  <c r="F68" i="37"/>
  <c r="U68" i="37" s="1"/>
  <c r="V68" i="37" s="1"/>
  <c r="K47" i="37"/>
  <c r="F45" i="37"/>
  <c r="P45" i="37"/>
  <c r="F12" i="37"/>
  <c r="U12" i="37" s="1"/>
  <c r="V12" i="37" s="1"/>
  <c r="M11" i="37"/>
  <c r="I11" i="37"/>
  <c r="M16" i="37"/>
  <c r="K16" i="37"/>
  <c r="AD53" i="37"/>
  <c r="S53" i="37"/>
  <c r="AE53" i="37"/>
  <c r="P53" i="37"/>
  <c r="O53" i="37"/>
  <c r="H53" i="37"/>
  <c r="C53" i="37"/>
  <c r="AL46" i="37"/>
  <c r="F46" i="37"/>
  <c r="K15" i="37"/>
  <c r="O28" i="37"/>
  <c r="F63" i="37"/>
  <c r="M58" i="37"/>
  <c r="I58" i="37"/>
  <c r="M64" i="37"/>
  <c r="I64" i="37"/>
  <c r="Q62" i="37"/>
  <c r="K62" i="37"/>
  <c r="Q21" i="37"/>
  <c r="I21" i="37"/>
  <c r="K21" i="37"/>
  <c r="Y20" i="37"/>
  <c r="AC20" i="37"/>
  <c r="Y51" i="37"/>
  <c r="AC51" i="37"/>
  <c r="F21" i="37"/>
  <c r="Y21" i="37" s="1"/>
  <c r="U54" i="37"/>
  <c r="V54" i="37" s="1"/>
  <c r="AB54" i="37"/>
  <c r="Q54" i="37"/>
  <c r="O54" i="37"/>
  <c r="L54" i="37"/>
  <c r="J54" i="37"/>
  <c r="H54" i="37"/>
  <c r="C54" i="37"/>
  <c r="AA39" i="37"/>
  <c r="U66" i="37"/>
  <c r="V66" i="37" s="1"/>
  <c r="AB66" i="37"/>
  <c r="Q66" i="37"/>
  <c r="O66" i="37"/>
  <c r="L66" i="37"/>
  <c r="J66" i="37"/>
  <c r="H66" i="37"/>
  <c r="O37" i="37"/>
  <c r="K37" i="37"/>
  <c r="I37" i="37"/>
  <c r="I54" i="37"/>
  <c r="M54" i="37"/>
  <c r="Z54" i="37"/>
  <c r="C69" i="37"/>
  <c r="H69" i="37"/>
  <c r="F36" i="37"/>
  <c r="P59" i="37"/>
  <c r="M59" i="37"/>
  <c r="K59" i="37"/>
  <c r="I59" i="37"/>
  <c r="AB39" i="37"/>
  <c r="Q39" i="37"/>
  <c r="O39" i="37"/>
  <c r="J39" i="37"/>
  <c r="H39" i="37"/>
  <c r="C39" i="37"/>
  <c r="AE18" i="37"/>
  <c r="AC18" i="37"/>
  <c r="AA18" i="37"/>
  <c r="Y18" i="37"/>
  <c r="S18" i="37"/>
  <c r="U18" i="37"/>
  <c r="V18" i="37" s="1"/>
  <c r="AB18" i="37"/>
  <c r="P18" i="37"/>
  <c r="K18" i="37"/>
  <c r="I18" i="37"/>
  <c r="C18" i="37"/>
  <c r="I66" i="37"/>
  <c r="M66" i="37"/>
  <c r="Z66" i="37"/>
  <c r="C38" i="37"/>
  <c r="H38" i="37"/>
  <c r="AB41" i="37"/>
  <c r="Z41" i="37"/>
  <c r="AA41" i="37"/>
  <c r="AE41" i="37"/>
  <c r="P56" i="37"/>
  <c r="M56" i="37"/>
  <c r="K56" i="37"/>
  <c r="I56" i="37"/>
  <c r="Y14" i="37"/>
  <c r="AD55" i="37"/>
  <c r="AB55" i="37"/>
  <c r="Z55" i="37"/>
  <c r="U55" i="37"/>
  <c r="V55" i="37" s="1"/>
  <c r="S55" i="37"/>
  <c r="AA55" i="37"/>
  <c r="AE55" i="37"/>
  <c r="F42" i="37"/>
  <c r="AD32" i="37"/>
  <c r="AB32" i="37"/>
  <c r="Z32" i="37"/>
  <c r="U32" i="37"/>
  <c r="V32" i="37" s="1"/>
  <c r="S32" i="37"/>
  <c r="AA32" i="37"/>
  <c r="AE32" i="37"/>
  <c r="U49" i="37"/>
  <c r="V49" i="37" s="1"/>
  <c r="Q49" i="37"/>
  <c r="O49" i="37"/>
  <c r="J49" i="37"/>
  <c r="H49" i="37"/>
  <c r="C49" i="37"/>
  <c r="O68" i="37"/>
  <c r="K68" i="37"/>
  <c r="I68" i="37"/>
  <c r="I47" i="37"/>
  <c r="Y47" i="37"/>
  <c r="AE45" i="37"/>
  <c r="AC45" i="37"/>
  <c r="AA45" i="37"/>
  <c r="Y45" i="37"/>
  <c r="S45" i="37"/>
  <c r="U45" i="37"/>
  <c r="V45" i="37" s="1"/>
  <c r="AB45" i="37"/>
  <c r="Q45" i="37"/>
  <c r="O45" i="37"/>
  <c r="L45" i="37"/>
  <c r="J45" i="37"/>
  <c r="H45" i="37"/>
  <c r="C45" i="37"/>
  <c r="J12" i="37"/>
  <c r="AD11" i="37"/>
  <c r="AB11" i="37"/>
  <c r="S11" i="37"/>
  <c r="AA11" i="37"/>
  <c r="P11" i="37"/>
  <c r="L11" i="37"/>
  <c r="J11" i="37"/>
  <c r="H11" i="37"/>
  <c r="C11" i="37"/>
  <c r="I16" i="37"/>
  <c r="Z16" i="37"/>
  <c r="AD74" i="37"/>
  <c r="AB74" i="37"/>
  <c r="S74" i="37"/>
  <c r="AA74" i="37"/>
  <c r="Q57" i="37"/>
  <c r="O57" i="37"/>
  <c r="L57" i="37"/>
  <c r="J57" i="37"/>
  <c r="H57" i="37"/>
  <c r="C57" i="37"/>
  <c r="P57" i="37"/>
  <c r="M57" i="37"/>
  <c r="K57" i="37"/>
  <c r="I57" i="37"/>
  <c r="AE54" i="37"/>
  <c r="AC54" i="37"/>
  <c r="AA54" i="37"/>
  <c r="Y54" i="37"/>
  <c r="S54" i="37"/>
  <c r="P69" i="37"/>
  <c r="K69" i="37"/>
  <c r="I69" i="37"/>
  <c r="Q36" i="37"/>
  <c r="O36" i="37"/>
  <c r="J36" i="37"/>
  <c r="H36" i="37"/>
  <c r="C36" i="37"/>
  <c r="AE66" i="37"/>
  <c r="AC66" i="37"/>
  <c r="AA66" i="37"/>
  <c r="Y66" i="37"/>
  <c r="S66" i="37"/>
  <c r="O38" i="37"/>
  <c r="K38" i="37"/>
  <c r="I38" i="37"/>
  <c r="AD14" i="37"/>
  <c r="AB14" i="37"/>
  <c r="Z14" i="37"/>
  <c r="U14" i="37"/>
  <c r="V14" i="37" s="1"/>
  <c r="S14" i="37"/>
  <c r="AA14" i="37"/>
  <c r="AE14" i="37"/>
  <c r="AB50" i="37"/>
  <c r="Z50" i="37"/>
  <c r="AA50" i="37"/>
  <c r="AE50" i="37"/>
  <c r="Q42" i="37"/>
  <c r="O42" i="37"/>
  <c r="L42" i="37"/>
  <c r="J42" i="37"/>
  <c r="C42" i="37"/>
  <c r="AE49" i="37"/>
  <c r="AC49" i="37"/>
  <c r="AA49" i="37"/>
  <c r="Y49" i="37"/>
  <c r="S49" i="37"/>
  <c r="Z49" i="37"/>
  <c r="AD49" i="37"/>
  <c r="Z47" i="37"/>
  <c r="U47" i="37"/>
  <c r="V47" i="37" s="1"/>
  <c r="AE47" i="37"/>
  <c r="P47" i="37"/>
  <c r="L47" i="37"/>
  <c r="J47" i="37"/>
  <c r="H47" i="37"/>
  <c r="C47" i="37"/>
  <c r="P12" i="37"/>
  <c r="M12" i="37"/>
  <c r="K12" i="37"/>
  <c r="I12" i="37"/>
  <c r="AE16" i="37"/>
  <c r="AC16" i="37"/>
  <c r="AA16" i="37"/>
  <c r="Y16" i="37"/>
  <c r="S16" i="37"/>
  <c r="U16" i="37"/>
  <c r="V16" i="37" s="1"/>
  <c r="AB16" i="37"/>
  <c r="Q16" i="37"/>
  <c r="O16" i="37"/>
  <c r="L16" i="37"/>
  <c r="J16" i="37"/>
  <c r="H16" i="37"/>
  <c r="C16" i="37"/>
  <c r="J52" i="37"/>
  <c r="Y44" i="37"/>
  <c r="Z44" i="37"/>
  <c r="Q44" i="37"/>
  <c r="L44" i="37"/>
  <c r="J44" i="37"/>
  <c r="H44" i="37"/>
  <c r="C44" i="37"/>
  <c r="P44" i="37"/>
  <c r="K44" i="37"/>
  <c r="I44" i="37"/>
  <c r="U57" i="37"/>
  <c r="V57" i="37" s="1"/>
  <c r="Z57" i="37"/>
  <c r="AB57" i="37"/>
  <c r="AD57" i="37"/>
  <c r="AA15" i="37"/>
  <c r="S33" i="37"/>
  <c r="Y33" i="37"/>
  <c r="AA33" i="37"/>
  <c r="AC33" i="37"/>
  <c r="AE33" i="37"/>
  <c r="AD28" i="37"/>
  <c r="Y28" i="37"/>
  <c r="Z19" i="37"/>
  <c r="AE19" i="37"/>
  <c r="AL17" i="37"/>
  <c r="F17" i="37"/>
  <c r="AL34" i="37"/>
  <c r="F34" i="37"/>
  <c r="P63" i="37"/>
  <c r="M63" i="37"/>
  <c r="K63" i="37"/>
  <c r="I63" i="37"/>
  <c r="P27" i="37"/>
  <c r="M27" i="37"/>
  <c r="K27" i="37"/>
  <c r="I27" i="37"/>
  <c r="Y60" i="37"/>
  <c r="Q60" i="37"/>
  <c r="O60" i="37"/>
  <c r="L60" i="37"/>
  <c r="J60" i="37"/>
  <c r="H60" i="37"/>
  <c r="Z64" i="37"/>
  <c r="Z62" i="37"/>
  <c r="AE62" i="37"/>
  <c r="P62" i="37"/>
  <c r="L62" i="37"/>
  <c r="J62" i="37"/>
  <c r="H62" i="37"/>
  <c r="AL73" i="37"/>
  <c r="F73" i="37"/>
  <c r="AD71" i="37"/>
  <c r="AB71" i="37"/>
  <c r="Z71" i="37"/>
  <c r="U71" i="37"/>
  <c r="V71" i="37" s="1"/>
  <c r="AC71" i="37"/>
  <c r="Y71" i="37"/>
  <c r="S71" i="37"/>
  <c r="AE71" i="37"/>
  <c r="AD26" i="37"/>
  <c r="AB26" i="37"/>
  <c r="AC26" i="37"/>
  <c r="Y26" i="37"/>
  <c r="AL48" i="37"/>
  <c r="F48" i="37"/>
  <c r="AD72" i="37"/>
  <c r="AB72" i="37"/>
  <c r="Z72" i="37"/>
  <c r="U72" i="37"/>
  <c r="V72" i="37" s="1"/>
  <c r="AC72" i="37"/>
  <c r="Y72" i="37"/>
  <c r="S72" i="37"/>
  <c r="AE72" i="37"/>
  <c r="U37" i="37"/>
  <c r="V37" i="37" s="1"/>
  <c r="Z37" i="37"/>
  <c r="AB37" i="37"/>
  <c r="U69" i="37"/>
  <c r="V69" i="37" s="1"/>
  <c r="Z69" i="37"/>
  <c r="AB69" i="37"/>
  <c r="U59" i="37"/>
  <c r="V59" i="37" s="1"/>
  <c r="Z59" i="37"/>
  <c r="U40" i="37"/>
  <c r="V40" i="37" s="1"/>
  <c r="Z40" i="37"/>
  <c r="AB40" i="37"/>
  <c r="U56" i="37"/>
  <c r="V56" i="37" s="1"/>
  <c r="Z43" i="37"/>
  <c r="Z68" i="37"/>
  <c r="AB68" i="37"/>
  <c r="AB12" i="37"/>
  <c r="U52" i="37"/>
  <c r="V52" i="37" s="1"/>
  <c r="Z52" i="37"/>
  <c r="AB52" i="37"/>
  <c r="I53" i="37"/>
  <c r="K53" i="37"/>
  <c r="AB53" i="37"/>
  <c r="S57" i="37"/>
  <c r="Y57" i="37"/>
  <c r="AA57" i="37"/>
  <c r="AC57" i="37"/>
  <c r="I46" i="37"/>
  <c r="K46" i="37"/>
  <c r="U46" i="37"/>
  <c r="V46" i="37" s="1"/>
  <c r="Z46" i="37"/>
  <c r="AB46" i="37"/>
  <c r="C15" i="37"/>
  <c r="H15" i="37"/>
  <c r="J15" i="37"/>
  <c r="U15" i="37"/>
  <c r="V15" i="37" s="1"/>
  <c r="F25" i="37"/>
  <c r="U33" i="37"/>
  <c r="V33" i="37" s="1"/>
  <c r="Z33" i="37"/>
  <c r="AB33" i="37"/>
  <c r="AA28" i="37"/>
  <c r="P28" i="37"/>
  <c r="L28" i="37"/>
  <c r="J28" i="37"/>
  <c r="AL13" i="37"/>
  <c r="F13" i="37"/>
  <c r="J63" i="37"/>
  <c r="O63" i="37"/>
  <c r="AD58" i="37"/>
  <c r="AB58" i="37"/>
  <c r="S58" i="37"/>
  <c r="AA58" i="37"/>
  <c r="P58" i="37"/>
  <c r="L58" i="37"/>
  <c r="J58" i="37"/>
  <c r="H58" i="37"/>
  <c r="C58" i="37"/>
  <c r="AL22" i="37"/>
  <c r="F22" i="37"/>
  <c r="J27" i="37"/>
  <c r="O27" i="37"/>
  <c r="AD30" i="37"/>
  <c r="AB30" i="37"/>
  <c r="Z30" i="37"/>
  <c r="U30" i="37"/>
  <c r="V30" i="37" s="1"/>
  <c r="S30" i="37"/>
  <c r="AA30" i="37"/>
  <c r="AE30" i="37"/>
  <c r="AL31" i="37"/>
  <c r="F31" i="37"/>
  <c r="I60" i="37"/>
  <c r="M60" i="37"/>
  <c r="AE64" i="37"/>
  <c r="AC64" i="37"/>
  <c r="AA64" i="37"/>
  <c r="Y64" i="37"/>
  <c r="S64" i="37"/>
  <c r="U64" i="37"/>
  <c r="V64" i="37" s="1"/>
  <c r="AB64" i="37"/>
  <c r="Q64" i="37"/>
  <c r="O64" i="37"/>
  <c r="L64" i="37"/>
  <c r="J64" i="37"/>
  <c r="H64" i="37"/>
  <c r="Y62" i="37"/>
  <c r="AE65" i="37"/>
  <c r="AC65" i="37"/>
  <c r="AA65" i="37"/>
  <c r="Y65" i="37"/>
  <c r="S65" i="37"/>
  <c r="AD65" i="37"/>
  <c r="Z65" i="37"/>
  <c r="U65" i="37"/>
  <c r="V65" i="37" s="1"/>
  <c r="P51" i="37"/>
  <c r="K51" i="37"/>
  <c r="I51" i="37"/>
  <c r="O51" i="37"/>
  <c r="H51" i="37"/>
  <c r="AD21" i="37"/>
  <c r="AB21" i="37"/>
  <c r="Z21" i="37"/>
  <c r="U21" i="37"/>
  <c r="V21" i="37" s="1"/>
  <c r="AE21" i="37"/>
  <c r="AA21" i="37"/>
  <c r="S21" i="37"/>
  <c r="AC21" i="37"/>
  <c r="AA72" i="37"/>
  <c r="U20" i="37"/>
  <c r="V20" i="37" s="1"/>
  <c r="U63" i="37"/>
  <c r="V63" i="37" s="1"/>
  <c r="Z63" i="37"/>
  <c r="AB63" i="37"/>
  <c r="AB27" i="37"/>
  <c r="AD61" i="37"/>
  <c r="AB61" i="37"/>
  <c r="Z61" i="37"/>
  <c r="U61" i="37"/>
  <c r="V61" i="37" s="1"/>
  <c r="S61" i="37"/>
  <c r="AA61" i="37"/>
  <c r="AE61" i="37"/>
  <c r="AL70" i="37"/>
  <c r="F70" i="37"/>
  <c r="P23" i="37"/>
  <c r="K23" i="37"/>
  <c r="I23" i="37"/>
  <c r="AL35" i="37"/>
  <c r="F35" i="37"/>
  <c r="AD67" i="37"/>
  <c r="AB67" i="37"/>
  <c r="Z67" i="37"/>
  <c r="U67" i="37"/>
  <c r="V67" i="37" s="1"/>
  <c r="S67" i="37"/>
  <c r="AA67" i="37"/>
  <c r="AE67" i="37"/>
  <c r="AL24" i="37"/>
  <c r="F24" i="37"/>
  <c r="P21" i="37"/>
  <c r="J21" i="37"/>
  <c r="H21" i="37"/>
  <c r="AL29" i="37"/>
  <c r="F29" i="37"/>
  <c r="U23" i="37"/>
  <c r="V23" i="37" s="1"/>
  <c r="Z23" i="37"/>
  <c r="AB23" i="37"/>
  <c r="U51" i="37"/>
  <c r="V51" i="37" s="1"/>
  <c r="Z51" i="37"/>
  <c r="AB51" i="37"/>
  <c r="AQ76" i="31"/>
  <c r="AP76" i="31"/>
  <c r="R76" i="31" s="1"/>
  <c r="AK76" i="31"/>
  <c r="AQ75" i="31"/>
  <c r="AP75" i="31"/>
  <c r="R75" i="31" s="1"/>
  <c r="AK75" i="31"/>
  <c r="S28" i="37" l="1"/>
  <c r="U43" i="37"/>
  <c r="V43" i="37" s="1"/>
  <c r="AB38" i="37"/>
  <c r="AA62" i="37"/>
  <c r="AB62" i="37"/>
  <c r="AA19" i="37"/>
  <c r="AB19" i="37"/>
  <c r="U28" i="37"/>
  <c r="V28" i="37" s="1"/>
  <c r="Y15" i="37"/>
  <c r="U39" i="37"/>
  <c r="V39" i="37" s="1"/>
  <c r="U27" i="37"/>
  <c r="V27" i="37" s="1"/>
  <c r="AB20" i="37"/>
  <c r="Z60" i="37"/>
  <c r="U58" i="37"/>
  <c r="V58" i="37" s="1"/>
  <c r="AC19" i="37"/>
  <c r="AB15" i="37"/>
  <c r="Z53" i="37"/>
  <c r="Z12" i="37"/>
  <c r="AB56" i="37"/>
  <c r="Z38" i="37"/>
  <c r="AE26" i="37"/>
  <c r="U26" i="37"/>
  <c r="V26" i="37" s="1"/>
  <c r="S62" i="37"/>
  <c r="AD62" i="37"/>
  <c r="U60" i="37"/>
  <c r="V60" i="37" s="1"/>
  <c r="AC60" i="37"/>
  <c r="S19" i="37"/>
  <c r="AD19" i="37"/>
  <c r="Z28" i="37"/>
  <c r="AE15" i="37"/>
  <c r="S15" i="37"/>
  <c r="AD44" i="37"/>
  <c r="AC44" i="37"/>
  <c r="O52" i="37"/>
  <c r="AA47" i="37"/>
  <c r="AB47" i="37"/>
  <c r="S50" i="37"/>
  <c r="AD50" i="37"/>
  <c r="AD39" i="37"/>
  <c r="U74" i="37"/>
  <c r="V74" i="37" s="1"/>
  <c r="I52" i="37"/>
  <c r="U11" i="37"/>
  <c r="V11" i="37" s="1"/>
  <c r="S41" i="37"/>
  <c r="AD41" i="37"/>
  <c r="S39" i="37"/>
  <c r="AE39" i="37"/>
  <c r="AC27" i="37"/>
  <c r="Y53" i="37"/>
  <c r="AE43" i="37"/>
  <c r="AA56" i="37"/>
  <c r="Y56" i="37"/>
  <c r="AE59" i="37"/>
  <c r="AE20" i="37"/>
  <c r="Z27" i="37"/>
  <c r="AD60" i="37"/>
  <c r="AB60" i="37"/>
  <c r="AA60" i="37"/>
  <c r="AB44" i="37"/>
  <c r="AA44" i="37"/>
  <c r="L52" i="37"/>
  <c r="AC39" i="37"/>
  <c r="Z20" i="37"/>
  <c r="AC62" i="37"/>
  <c r="AE58" i="37"/>
  <c r="Z58" i="37"/>
  <c r="Y19" i="37"/>
  <c r="AE28" i="37"/>
  <c r="Z15" i="37"/>
  <c r="U53" i="37"/>
  <c r="V53" i="37" s="1"/>
  <c r="AB43" i="37"/>
  <c r="Z56" i="37"/>
  <c r="AB59" i="37"/>
  <c r="S26" i="37"/>
  <c r="Z26" i="37"/>
  <c r="S60" i="37"/>
  <c r="AC28" i="37"/>
  <c r="AC15" i="37"/>
  <c r="U44" i="37"/>
  <c r="V44" i="37" s="1"/>
  <c r="S44" i="37"/>
  <c r="S47" i="37"/>
  <c r="AD47" i="37"/>
  <c r="U50" i="37"/>
  <c r="V50" i="37" s="1"/>
  <c r="Z39" i="37"/>
  <c r="AE74" i="37"/>
  <c r="Z74" i="37"/>
  <c r="AE11" i="37"/>
  <c r="Z11" i="37"/>
  <c r="Y50" i="37"/>
  <c r="U41" i="37"/>
  <c r="V41" i="37" s="1"/>
  <c r="AC53" i="37"/>
  <c r="AA43" i="37"/>
  <c r="S56" i="37"/>
  <c r="AC43" i="37"/>
  <c r="Y59" i="37"/>
  <c r="AD59" i="37"/>
  <c r="S20" i="37"/>
  <c r="Y11" i="37"/>
  <c r="Y67" i="37"/>
  <c r="AC67" i="37"/>
  <c r="AD27" i="37"/>
  <c r="AA27" i="37"/>
  <c r="AE27" i="37"/>
  <c r="S27" i="37"/>
  <c r="AD63" i="37"/>
  <c r="AE63" i="37"/>
  <c r="AA63" i="37"/>
  <c r="S63" i="37"/>
  <c r="AC63" i="37"/>
  <c r="Y63" i="37"/>
  <c r="P46" i="37"/>
  <c r="Q46" i="37"/>
  <c r="J46" i="37"/>
  <c r="O46" i="37"/>
  <c r="C46" i="37"/>
  <c r="H46" i="37"/>
  <c r="AD12" i="37"/>
  <c r="AE12" i="37"/>
  <c r="AA12" i="37"/>
  <c r="S12" i="37"/>
  <c r="AC12" i="37"/>
  <c r="Y12" i="37"/>
  <c r="AD45" i="37"/>
  <c r="Z45" i="37"/>
  <c r="AD68" i="37"/>
  <c r="AE68" i="37"/>
  <c r="AA68" i="37"/>
  <c r="S68" i="37"/>
  <c r="AC68" i="37"/>
  <c r="Y68" i="37"/>
  <c r="Q23" i="37"/>
  <c r="J23" i="37"/>
  <c r="H23" i="37"/>
  <c r="O23" i="37"/>
  <c r="AD52" i="37"/>
  <c r="AE52" i="37"/>
  <c r="AA52" i="37"/>
  <c r="S52" i="37"/>
  <c r="AC52" i="37"/>
  <c r="Y52" i="37"/>
  <c r="AD46" i="37"/>
  <c r="AE46" i="37"/>
  <c r="AA46" i="37"/>
  <c r="S46" i="37"/>
  <c r="Y46" i="37"/>
  <c r="AC46" i="37"/>
  <c r="AD38" i="37"/>
  <c r="AE38" i="37"/>
  <c r="AA38" i="37"/>
  <c r="S38" i="37"/>
  <c r="AC38" i="37"/>
  <c r="Y38" i="37"/>
  <c r="AD23" i="37"/>
  <c r="AE23" i="37"/>
  <c r="AA23" i="37"/>
  <c r="S23" i="37"/>
  <c r="AC23" i="37"/>
  <c r="Y23" i="37"/>
  <c r="M52" i="37"/>
  <c r="P52" i="37"/>
  <c r="K52" i="37"/>
  <c r="AE70" i="37"/>
  <c r="AC70" i="37"/>
  <c r="AA70" i="37"/>
  <c r="Y70" i="37"/>
  <c r="S70" i="37"/>
  <c r="AB70" i="37"/>
  <c r="U70" i="37"/>
  <c r="V70" i="37" s="1"/>
  <c r="Z70" i="37"/>
  <c r="AD70" i="37"/>
  <c r="AE31" i="37"/>
  <c r="AC31" i="37"/>
  <c r="AA31" i="37"/>
  <c r="Y31" i="37"/>
  <c r="S31" i="37"/>
  <c r="AB31" i="37"/>
  <c r="U31" i="37"/>
  <c r="V31" i="37" s="1"/>
  <c r="AD31" i="37"/>
  <c r="Z31" i="37"/>
  <c r="AE22" i="37"/>
  <c r="AC22" i="37"/>
  <c r="AA22" i="37"/>
  <c r="Y22" i="37"/>
  <c r="S22" i="37"/>
  <c r="AB22" i="37"/>
  <c r="U22" i="37"/>
  <c r="V22" i="37" s="1"/>
  <c r="AD22" i="37"/>
  <c r="Z22" i="37"/>
  <c r="AE13" i="37"/>
  <c r="AC13" i="37"/>
  <c r="AA13" i="37"/>
  <c r="Y13" i="37"/>
  <c r="S13" i="37"/>
  <c r="AB13" i="37"/>
  <c r="U13" i="37"/>
  <c r="V13" i="37" s="1"/>
  <c r="AD13" i="37"/>
  <c r="Z13" i="37"/>
  <c r="AE17" i="37"/>
  <c r="AC17" i="37"/>
  <c r="AA17" i="37"/>
  <c r="Y17" i="37"/>
  <c r="S17" i="37"/>
  <c r="AD17" i="37"/>
  <c r="Z17" i="37"/>
  <c r="AB17" i="37"/>
  <c r="U17" i="37"/>
  <c r="V17" i="37" s="1"/>
  <c r="AE42" i="37"/>
  <c r="AC42" i="37"/>
  <c r="AA42" i="37"/>
  <c r="Y42" i="37"/>
  <c r="S42" i="37"/>
  <c r="AB42" i="37"/>
  <c r="U42" i="37"/>
  <c r="V42" i="37" s="1"/>
  <c r="AD42" i="37"/>
  <c r="Z42" i="37"/>
  <c r="AE29" i="37"/>
  <c r="AC29" i="37"/>
  <c r="AA29" i="37"/>
  <c r="Y29" i="37"/>
  <c r="S29" i="37"/>
  <c r="AB29" i="37"/>
  <c r="U29" i="37"/>
  <c r="V29" i="37" s="1"/>
  <c r="Z29" i="37"/>
  <c r="AD29" i="37"/>
  <c r="Q24" i="37"/>
  <c r="K24" i="37"/>
  <c r="I24" i="37"/>
  <c r="P24" i="37"/>
  <c r="H24" i="37"/>
  <c r="J24" i="37"/>
  <c r="AE35" i="37"/>
  <c r="AC35" i="37"/>
  <c r="AA35" i="37"/>
  <c r="Y35" i="37"/>
  <c r="S35" i="37"/>
  <c r="AB35" i="37"/>
  <c r="U35" i="37"/>
  <c r="V35" i="37" s="1"/>
  <c r="Z35" i="37"/>
  <c r="AD35" i="37"/>
  <c r="Q13" i="37"/>
  <c r="O13" i="37"/>
  <c r="K13" i="37"/>
  <c r="I13" i="37"/>
  <c r="P13" i="37"/>
  <c r="J13" i="37"/>
  <c r="C13" i="37"/>
  <c r="L13" i="37"/>
  <c r="H13" i="37"/>
  <c r="AE25" i="37"/>
  <c r="AC25" i="37"/>
  <c r="AA25" i="37"/>
  <c r="Y25" i="37"/>
  <c r="S25" i="37"/>
  <c r="AD25" i="37"/>
  <c r="AB25" i="37"/>
  <c r="Z25" i="37"/>
  <c r="U25" i="37"/>
  <c r="V25" i="37" s="1"/>
  <c r="P34" i="37"/>
  <c r="K34" i="37"/>
  <c r="I34" i="37"/>
  <c r="J34" i="37"/>
  <c r="C34" i="37"/>
  <c r="O34" i="37"/>
  <c r="H34" i="37"/>
  <c r="AE24" i="37"/>
  <c r="AC24" i="37"/>
  <c r="AA24" i="37"/>
  <c r="Y24" i="37"/>
  <c r="S24" i="37"/>
  <c r="AB24" i="37"/>
  <c r="U24" i="37"/>
  <c r="V24" i="37" s="1"/>
  <c r="AD24" i="37"/>
  <c r="Z24" i="37"/>
  <c r="AE48" i="37"/>
  <c r="AC48" i="37"/>
  <c r="AA48" i="37"/>
  <c r="Y48" i="37"/>
  <c r="S48" i="37"/>
  <c r="AD48" i="37"/>
  <c r="Z48" i="37"/>
  <c r="AB48" i="37"/>
  <c r="U48" i="37"/>
  <c r="V48" i="37" s="1"/>
  <c r="AE73" i="37"/>
  <c r="AC73" i="37"/>
  <c r="AA73" i="37"/>
  <c r="Y73" i="37"/>
  <c r="S73" i="37"/>
  <c r="AD73" i="37"/>
  <c r="Z73" i="37"/>
  <c r="AB73" i="37"/>
  <c r="U73" i="37"/>
  <c r="V73" i="37" s="1"/>
  <c r="AE34" i="37"/>
  <c r="AC34" i="37"/>
  <c r="AA34" i="37"/>
  <c r="Y34" i="37"/>
  <c r="S34" i="37"/>
  <c r="AD34" i="37"/>
  <c r="Z34" i="37"/>
  <c r="AB34" i="37"/>
  <c r="U34" i="37"/>
  <c r="V34" i="37" s="1"/>
  <c r="AE36" i="37"/>
  <c r="AC36" i="37"/>
  <c r="AA36" i="37"/>
  <c r="Y36" i="37"/>
  <c r="S36" i="37"/>
  <c r="AB36" i="37"/>
  <c r="U36" i="37"/>
  <c r="V36" i="37" s="1"/>
  <c r="AD36" i="37"/>
  <c r="Z36" i="37"/>
  <c r="AL75" i="31"/>
  <c r="F75" i="31"/>
  <c r="AL76" i="31"/>
  <c r="F76" i="31"/>
  <c r="AQ74" i="31"/>
  <c r="AP74" i="31"/>
  <c r="R74" i="31" s="1"/>
  <c r="AK74" i="31"/>
  <c r="Y76" i="31" l="1"/>
  <c r="U76" i="31"/>
  <c r="S76" i="31"/>
  <c r="AE76" i="31"/>
  <c r="AD76" i="31"/>
  <c r="AC76" i="31"/>
  <c r="AB76" i="31"/>
  <c r="AA76" i="31"/>
  <c r="Z76" i="31"/>
  <c r="Y75" i="31"/>
  <c r="U75" i="31"/>
  <c r="S75" i="31"/>
  <c r="AE75" i="31"/>
  <c r="AD75" i="31"/>
  <c r="AC75" i="31"/>
  <c r="AB75" i="31"/>
  <c r="AA75" i="31"/>
  <c r="Z75" i="31"/>
  <c r="AL74" i="31"/>
  <c r="J74" i="31" s="1"/>
  <c r="F74" i="31"/>
  <c r="Y74" i="31"/>
  <c r="AQ73" i="31"/>
  <c r="AP73" i="31"/>
  <c r="R73" i="31" s="1"/>
  <c r="AK73" i="31"/>
  <c r="P74" i="31" l="1"/>
  <c r="K74" i="31"/>
  <c r="I74" i="31"/>
  <c r="Q74" i="31"/>
  <c r="U74" i="31"/>
  <c r="S74" i="31"/>
  <c r="AE74" i="31"/>
  <c r="AD74" i="31"/>
  <c r="AC74" i="31"/>
  <c r="Z74" i="31"/>
  <c r="AB74" i="31"/>
  <c r="AA74" i="31"/>
  <c r="H74" i="31"/>
  <c r="AL73" i="31"/>
  <c r="K73" i="31" s="1"/>
  <c r="F73" i="31"/>
  <c r="Y73" i="31" s="1"/>
  <c r="P73" i="31"/>
  <c r="J73" i="31"/>
  <c r="AQ72" i="31"/>
  <c r="AP72" i="31"/>
  <c r="R72" i="31" s="1"/>
  <c r="AK72" i="31"/>
  <c r="I73" i="31" l="1"/>
  <c r="U73" i="31"/>
  <c r="S73" i="31"/>
  <c r="AE73" i="31"/>
  <c r="AD73" i="31"/>
  <c r="AC73" i="31"/>
  <c r="AB73" i="31"/>
  <c r="AA73" i="31"/>
  <c r="Z73" i="31"/>
  <c r="H73" i="31"/>
  <c r="Q73" i="31"/>
  <c r="AL72" i="31"/>
  <c r="K72" i="31" s="1"/>
  <c r="F72" i="31"/>
  <c r="Y72" i="31" s="1"/>
  <c r="P72" i="31"/>
  <c r="AQ71" i="31"/>
  <c r="AP71" i="31"/>
  <c r="R71" i="31" s="1"/>
  <c r="AK71" i="31"/>
  <c r="U72" i="31" l="1"/>
  <c r="S72" i="31"/>
  <c r="AE72" i="31"/>
  <c r="AD72" i="31"/>
  <c r="AC72" i="31"/>
  <c r="AB72" i="31"/>
  <c r="AA72" i="31"/>
  <c r="Z72" i="31"/>
  <c r="H72" i="31"/>
  <c r="O72" i="31"/>
  <c r="J72" i="31"/>
  <c r="Q72" i="31"/>
  <c r="I72" i="31"/>
  <c r="AL71" i="31"/>
  <c r="F71" i="31"/>
  <c r="Y71" i="31" l="1"/>
  <c r="U71" i="31"/>
  <c r="S71" i="31"/>
  <c r="AE71" i="31"/>
  <c r="AD71" i="31"/>
  <c r="AC71" i="31"/>
  <c r="AB71" i="31"/>
  <c r="AA71" i="31"/>
  <c r="Z71" i="31"/>
  <c r="AQ70" i="31"/>
  <c r="AP70" i="31"/>
  <c r="R70" i="31" s="1"/>
  <c r="AK70" i="31"/>
  <c r="AQ69" i="31"/>
  <c r="AP69" i="31"/>
  <c r="R69" i="31" s="1"/>
  <c r="AK69" i="31"/>
  <c r="AQ68" i="31"/>
  <c r="AP68" i="31"/>
  <c r="R68" i="31" s="1"/>
  <c r="AK68" i="31"/>
  <c r="AQ67" i="31"/>
  <c r="AP67" i="31"/>
  <c r="R67" i="31" s="1"/>
  <c r="AK67" i="31"/>
  <c r="AL67" i="31" l="1"/>
  <c r="K67" i="31" s="1"/>
  <c r="F67" i="31"/>
  <c r="AL69" i="31"/>
  <c r="F69" i="31"/>
  <c r="Y69" i="31" s="1"/>
  <c r="AL68" i="31"/>
  <c r="F68" i="31"/>
  <c r="AL70" i="31"/>
  <c r="F70" i="31"/>
  <c r="Y68" i="31"/>
  <c r="P67" i="31"/>
  <c r="I67" i="31"/>
  <c r="O67" i="31"/>
  <c r="H67" i="31"/>
  <c r="Y67" i="31"/>
  <c r="J67" i="31" l="1"/>
  <c r="Q67" i="31"/>
  <c r="Y70" i="31"/>
  <c r="U70" i="31"/>
  <c r="S70" i="31"/>
  <c r="AE70" i="31"/>
  <c r="AD70" i="31"/>
  <c r="AC70" i="31"/>
  <c r="AB70" i="31"/>
  <c r="AA70" i="31"/>
  <c r="Z70" i="31"/>
  <c r="U68" i="31"/>
  <c r="S68" i="31"/>
  <c r="AE68" i="31"/>
  <c r="AD68" i="31"/>
  <c r="AC68" i="31"/>
  <c r="AB68" i="31"/>
  <c r="AA68" i="31"/>
  <c r="Z68" i="31"/>
  <c r="U69" i="31"/>
  <c r="S69" i="31"/>
  <c r="AE69" i="31"/>
  <c r="AD69" i="31"/>
  <c r="AC69" i="31"/>
  <c r="AB69" i="31"/>
  <c r="AA69" i="31"/>
  <c r="Z69" i="31"/>
  <c r="U67" i="31"/>
  <c r="S67" i="31"/>
  <c r="AE67" i="31"/>
  <c r="AD67" i="31"/>
  <c r="AC67" i="31"/>
  <c r="AB67" i="31"/>
  <c r="AA67" i="31"/>
  <c r="Z67" i="31"/>
  <c r="P81" i="31"/>
  <c r="AQ66" i="31" l="1"/>
  <c r="AP66" i="31"/>
  <c r="R66" i="31" s="1"/>
  <c r="AK66" i="31"/>
  <c r="AL66" i="31" l="1"/>
  <c r="F66" i="31"/>
  <c r="AQ65" i="31"/>
  <c r="AP65" i="31"/>
  <c r="R65" i="31" s="1"/>
  <c r="AK65" i="31"/>
  <c r="AQ64" i="31"/>
  <c r="AP64" i="31"/>
  <c r="R64" i="31" s="1"/>
  <c r="AK64" i="31"/>
  <c r="AQ63" i="31"/>
  <c r="AP63" i="31"/>
  <c r="R63" i="31" s="1"/>
  <c r="AK63" i="31"/>
  <c r="AQ62" i="31"/>
  <c r="AP62" i="31"/>
  <c r="R62" i="31" s="1"/>
  <c r="AK62" i="31"/>
  <c r="AQ61" i="31"/>
  <c r="AP61" i="31"/>
  <c r="R61" i="31" s="1"/>
  <c r="AK61" i="31"/>
  <c r="Y66" i="31" l="1"/>
  <c r="U66" i="31"/>
  <c r="S66" i="31"/>
  <c r="AE66" i="31"/>
  <c r="AD66" i="31"/>
  <c r="AC66" i="31"/>
  <c r="AB66" i="31"/>
  <c r="AA66" i="31"/>
  <c r="Z66" i="31"/>
  <c r="AL62" i="31"/>
  <c r="F62" i="31"/>
  <c r="AL64" i="31"/>
  <c r="F64" i="31"/>
  <c r="AL61" i="31"/>
  <c r="P61" i="31" s="1"/>
  <c r="F61" i="31"/>
  <c r="Y61" i="31" s="1"/>
  <c r="AL63" i="31"/>
  <c r="F63" i="31"/>
  <c r="AL65" i="31"/>
  <c r="F65" i="31"/>
  <c r="Y62" i="31"/>
  <c r="I61" i="31"/>
  <c r="AQ59" i="31"/>
  <c r="AP59" i="31"/>
  <c r="R59" i="31" s="1"/>
  <c r="AK59" i="31"/>
  <c r="AQ60" i="31"/>
  <c r="AP60" i="31"/>
  <c r="R60" i="31" s="1"/>
  <c r="AK60" i="31"/>
  <c r="H61" i="31" l="1"/>
  <c r="O61" i="31"/>
  <c r="L61" i="31"/>
  <c r="K61" i="31"/>
  <c r="Q61" i="31"/>
  <c r="J61" i="31"/>
  <c r="Y65" i="31"/>
  <c r="U65" i="31"/>
  <c r="S65" i="31"/>
  <c r="AE65" i="31"/>
  <c r="AD65" i="31"/>
  <c r="AC65" i="31"/>
  <c r="AB65" i="31"/>
  <c r="AA65" i="31"/>
  <c r="Z65" i="31"/>
  <c r="Y63" i="31"/>
  <c r="U63" i="31"/>
  <c r="S63" i="31"/>
  <c r="AE63" i="31"/>
  <c r="AD63" i="31"/>
  <c r="AC63" i="31"/>
  <c r="AB63" i="31"/>
  <c r="AA63" i="31"/>
  <c r="Z63" i="31"/>
  <c r="U61" i="31"/>
  <c r="S61" i="31"/>
  <c r="AE61" i="31"/>
  <c r="AD61" i="31"/>
  <c r="AC61" i="31"/>
  <c r="AB61" i="31"/>
  <c r="AA61" i="31"/>
  <c r="Z61" i="31"/>
  <c r="Y64" i="31"/>
  <c r="U64" i="31"/>
  <c r="S64" i="31"/>
  <c r="AE64" i="31"/>
  <c r="AD64" i="31"/>
  <c r="AC64" i="31"/>
  <c r="AB64" i="31"/>
  <c r="AA64" i="31"/>
  <c r="Z64" i="31"/>
  <c r="U62" i="31"/>
  <c r="S62" i="31"/>
  <c r="AE62" i="31"/>
  <c r="AD62" i="31"/>
  <c r="AC62" i="31"/>
  <c r="AB62" i="31"/>
  <c r="AA62" i="31"/>
  <c r="Z62" i="31"/>
  <c r="AL60" i="31"/>
  <c r="P60" i="31" s="1"/>
  <c r="F60" i="31"/>
  <c r="Y60" i="31" s="1"/>
  <c r="AL59" i="31"/>
  <c r="M59" i="31" s="1"/>
  <c r="F59" i="31"/>
  <c r="Y59" i="31"/>
  <c r="J60" i="31"/>
  <c r="P59" i="31" l="1"/>
  <c r="I60" i="31"/>
  <c r="O59" i="31"/>
  <c r="O60" i="31"/>
  <c r="M60" i="31"/>
  <c r="J59" i="31"/>
  <c r="I59" i="31"/>
  <c r="H60" i="31"/>
  <c r="L60" i="31"/>
  <c r="Q60" i="31"/>
  <c r="K60" i="31"/>
  <c r="H59" i="31"/>
  <c r="L59" i="31"/>
  <c r="Q59" i="31"/>
  <c r="K59" i="31"/>
  <c r="U59" i="31"/>
  <c r="S59" i="31"/>
  <c r="AE59" i="31"/>
  <c r="AD59" i="31"/>
  <c r="AC59" i="31"/>
  <c r="AB59" i="31"/>
  <c r="AA59" i="31"/>
  <c r="Z59" i="31"/>
  <c r="U60" i="31"/>
  <c r="S60" i="31"/>
  <c r="AE60" i="31"/>
  <c r="AD60" i="31"/>
  <c r="AC60" i="31"/>
  <c r="AB60" i="31"/>
  <c r="AA60" i="31"/>
  <c r="Z60" i="31"/>
  <c r="AQ58" i="31"/>
  <c r="AP58" i="31"/>
  <c r="R58" i="31" s="1"/>
  <c r="AK58" i="31"/>
  <c r="F58" i="31" s="1"/>
  <c r="U58" i="31" l="1"/>
  <c r="S58" i="31"/>
  <c r="AE58" i="31"/>
  <c r="AD58" i="31"/>
  <c r="AC58" i="31"/>
  <c r="AB58" i="31"/>
  <c r="AA58" i="31"/>
  <c r="Z58" i="31"/>
  <c r="AL58" i="31"/>
  <c r="Y58" i="31"/>
  <c r="AJ13" i="36" l="1"/>
  <c r="AK13" i="36" s="1"/>
  <c r="AO13" i="36"/>
  <c r="Q13" i="36" s="1"/>
  <c r="AP12" i="36"/>
  <c r="AP59" i="36"/>
  <c r="AO29" i="36"/>
  <c r="Q29" i="36" s="1"/>
  <c r="AJ29" i="36"/>
  <c r="AP58" i="36"/>
  <c r="AO27" i="36"/>
  <c r="Q27" i="36" s="1"/>
  <c r="AJ27" i="36"/>
  <c r="AP57" i="36"/>
  <c r="AO16" i="36"/>
  <c r="Q16" i="36" s="1"/>
  <c r="AJ16" i="36"/>
  <c r="AO24" i="36"/>
  <c r="Q24" i="36" s="1"/>
  <c r="AJ24" i="36"/>
  <c r="AK24" i="36" s="1"/>
  <c r="AP55" i="36"/>
  <c r="AO53" i="36"/>
  <c r="Q53" i="36" s="1"/>
  <c r="AJ53" i="36"/>
  <c r="AK53" i="36" s="1"/>
  <c r="P53" i="36" s="1"/>
  <c r="AP54" i="36"/>
  <c r="AO55" i="36"/>
  <c r="Q55" i="36" s="1"/>
  <c r="AJ55" i="36"/>
  <c r="AP53" i="36"/>
  <c r="AO14" i="36"/>
  <c r="Q14" i="36" s="1"/>
  <c r="AJ14" i="36"/>
  <c r="AK14" i="36" s="1"/>
  <c r="P14" i="36" s="1"/>
  <c r="AP52" i="36"/>
  <c r="AO32" i="36"/>
  <c r="Q32" i="36" s="1"/>
  <c r="AJ32" i="36"/>
  <c r="AK32" i="36" s="1"/>
  <c r="N32" i="36" s="1"/>
  <c r="AP51" i="36"/>
  <c r="AO19" i="36"/>
  <c r="Q19" i="36" s="1"/>
  <c r="AJ19" i="36"/>
  <c r="AK19" i="36" s="1"/>
  <c r="AP50" i="36"/>
  <c r="AO21" i="36"/>
  <c r="Q21" i="36" s="1"/>
  <c r="AJ21" i="36"/>
  <c r="AK21" i="36" s="1"/>
  <c r="AP49" i="36"/>
  <c r="AO23" i="36"/>
  <c r="AJ23" i="36"/>
  <c r="AK23" i="36" s="1"/>
  <c r="AP48" i="36"/>
  <c r="AO28" i="36"/>
  <c r="Q28" i="36" s="1"/>
  <c r="AJ28" i="36"/>
  <c r="AK28" i="36" s="1"/>
  <c r="AP47" i="36"/>
  <c r="AO31" i="36"/>
  <c r="Q31" i="36" s="1"/>
  <c r="AJ31" i="36"/>
  <c r="AK31" i="36" s="1"/>
  <c r="AP46" i="36"/>
  <c r="AO26" i="36"/>
  <c r="Q26" i="36" s="1"/>
  <c r="AJ26" i="36"/>
  <c r="AK26" i="36" s="1"/>
  <c r="AP45" i="36"/>
  <c r="AO17" i="36"/>
  <c r="Q17" i="36" s="1"/>
  <c r="AJ17" i="36"/>
  <c r="AK17" i="36" s="1"/>
  <c r="AP43" i="36"/>
  <c r="AO43" i="36"/>
  <c r="Q43" i="36" s="1"/>
  <c r="AJ43" i="36"/>
  <c r="AK43" i="36" s="1"/>
  <c r="J43" i="36" s="1"/>
  <c r="AP42" i="36"/>
  <c r="AO52" i="36"/>
  <c r="Q52" i="36" s="1"/>
  <c r="AJ52" i="36"/>
  <c r="AK52" i="36" s="1"/>
  <c r="AP41" i="36"/>
  <c r="AO48" i="36"/>
  <c r="Q48" i="36" s="1"/>
  <c r="AJ48" i="36"/>
  <c r="AK48" i="36" s="1"/>
  <c r="J48" i="36" s="1"/>
  <c r="AP40" i="36"/>
  <c r="AO41" i="36"/>
  <c r="Q41" i="36" s="1"/>
  <c r="AJ41" i="36"/>
  <c r="AK41" i="36" s="1"/>
  <c r="AP39" i="36"/>
  <c r="AO59" i="36"/>
  <c r="Q59" i="36" s="1"/>
  <c r="AJ59" i="36"/>
  <c r="AK59" i="36" s="1"/>
  <c r="AP38" i="36"/>
  <c r="AO47" i="36"/>
  <c r="Q47" i="36" s="1"/>
  <c r="AJ47" i="36"/>
  <c r="AK47" i="36" s="1"/>
  <c r="AP37" i="36"/>
  <c r="AO18" i="36"/>
  <c r="Q18" i="36" s="1"/>
  <c r="AJ18" i="36"/>
  <c r="AP36" i="36"/>
  <c r="AO11" i="36"/>
  <c r="Q11" i="36" s="1"/>
  <c r="AJ11" i="36"/>
  <c r="AP35" i="36"/>
  <c r="AO12" i="36"/>
  <c r="Q12" i="36" s="1"/>
  <c r="AJ12" i="36"/>
  <c r="AP34" i="36"/>
  <c r="AO42" i="36"/>
  <c r="Q42" i="36" s="1"/>
  <c r="AJ42" i="36"/>
  <c r="AP33" i="36"/>
  <c r="AO44" i="36"/>
  <c r="Q44" i="36" s="1"/>
  <c r="AJ44" i="36"/>
  <c r="AK44" i="36" s="1"/>
  <c r="P44" i="36" s="1"/>
  <c r="AP32" i="36"/>
  <c r="AO57" i="36"/>
  <c r="Q57" i="36" s="1"/>
  <c r="AJ57" i="36"/>
  <c r="AK57" i="36" s="1"/>
  <c r="E57" i="36"/>
  <c r="AP31" i="36"/>
  <c r="AO45" i="36"/>
  <c r="Q45" i="36" s="1"/>
  <c r="AJ45" i="36"/>
  <c r="AP30" i="36"/>
  <c r="AO25" i="36"/>
  <c r="Q25" i="36" s="1"/>
  <c r="AJ25" i="36"/>
  <c r="AP29" i="36"/>
  <c r="AO30" i="36"/>
  <c r="Q30" i="36" s="1"/>
  <c r="AJ30" i="36"/>
  <c r="AK30" i="36" s="1"/>
  <c r="AP28" i="36"/>
  <c r="AO39" i="36"/>
  <c r="Q39" i="36" s="1"/>
  <c r="AJ39" i="36"/>
  <c r="AK39" i="36" s="1"/>
  <c r="AP27" i="36"/>
  <c r="AO46" i="36"/>
  <c r="Q46" i="36" s="1"/>
  <c r="AJ46" i="36"/>
  <c r="AK46" i="36" s="1"/>
  <c r="E46" i="36"/>
  <c r="AP26" i="36"/>
  <c r="AO50" i="36"/>
  <c r="Q50" i="36" s="1"/>
  <c r="AJ50" i="36"/>
  <c r="AK50" i="36" s="1"/>
  <c r="E50" i="36"/>
  <c r="AP25" i="36"/>
  <c r="AO15" i="36"/>
  <c r="Q15" i="36" s="1"/>
  <c r="AJ15" i="36"/>
  <c r="AK15" i="36" s="1"/>
  <c r="AP24" i="36"/>
  <c r="AO40" i="36"/>
  <c r="AJ40" i="36"/>
  <c r="AK40" i="36" s="1"/>
  <c r="B24" i="36" s="1"/>
  <c r="AO51" i="36"/>
  <c r="Q51" i="36" s="1"/>
  <c r="AJ51" i="36"/>
  <c r="AK51" i="36" s="1"/>
  <c r="AP22" i="36"/>
  <c r="AO38" i="36"/>
  <c r="Q38" i="36" s="1"/>
  <c r="AJ38" i="36"/>
  <c r="AK38" i="36" s="1"/>
  <c r="B22" i="36" s="1"/>
  <c r="AP21" i="36"/>
  <c r="AO35" i="36"/>
  <c r="Q35" i="36" s="1"/>
  <c r="AJ35" i="36"/>
  <c r="AK35" i="36" s="1"/>
  <c r="J35" i="36" s="1"/>
  <c r="AP20" i="36"/>
  <c r="AO56" i="36"/>
  <c r="Q56" i="36" s="1"/>
  <c r="AJ56" i="36"/>
  <c r="AK56" i="36" s="1"/>
  <c r="AP19" i="36"/>
  <c r="AO20" i="36"/>
  <c r="Q20" i="36" s="1"/>
  <c r="AJ20" i="36"/>
  <c r="AK20" i="36" s="1"/>
  <c r="AP18" i="36"/>
  <c r="AO37" i="36"/>
  <c r="AJ37" i="36"/>
  <c r="AK37" i="36" s="1"/>
  <c r="AP17" i="36"/>
  <c r="AO36" i="36"/>
  <c r="Q36" i="36" s="1"/>
  <c r="AJ36" i="36"/>
  <c r="AP16" i="36"/>
  <c r="AO54" i="36"/>
  <c r="Q54" i="36" s="1"/>
  <c r="AJ54" i="36"/>
  <c r="AP15" i="36"/>
  <c r="AO33" i="36"/>
  <c r="Q33" i="36" s="1"/>
  <c r="AJ33" i="36"/>
  <c r="AP14" i="36"/>
  <c r="AO58" i="36"/>
  <c r="Q58" i="36" s="1"/>
  <c r="AJ58" i="36"/>
  <c r="AP13" i="36"/>
  <c r="AO49" i="36"/>
  <c r="Q49" i="36" s="1"/>
  <c r="AJ49" i="36"/>
  <c r="AP11" i="36"/>
  <c r="AO34" i="36"/>
  <c r="Q34" i="36" s="1"/>
  <c r="AJ34" i="36"/>
  <c r="AK34" i="36" s="1"/>
  <c r="J34" i="36" s="1"/>
  <c r="B46" i="36" l="1"/>
  <c r="E28" i="36"/>
  <c r="B51" i="36"/>
  <c r="B39" i="36"/>
  <c r="B26" i="36"/>
  <c r="B47" i="36"/>
  <c r="B50" i="36"/>
  <c r="E32" i="36"/>
  <c r="H14" i="36"/>
  <c r="E20" i="36"/>
  <c r="E56" i="36"/>
  <c r="E35" i="36"/>
  <c r="E41" i="36"/>
  <c r="E48" i="36"/>
  <c r="E52" i="36"/>
  <c r="E43" i="36"/>
  <c r="E21" i="36"/>
  <c r="N14" i="36"/>
  <c r="L39" i="36"/>
  <c r="G39" i="36"/>
  <c r="B28" i="36"/>
  <c r="O57" i="36"/>
  <c r="G57" i="36"/>
  <c r="B32" i="36"/>
  <c r="K57" i="36"/>
  <c r="O28" i="36"/>
  <c r="G28" i="36"/>
  <c r="B48" i="36"/>
  <c r="K28" i="36"/>
  <c r="H13" i="36"/>
  <c r="J13" i="36"/>
  <c r="L13" i="36"/>
  <c r="O13" i="36"/>
  <c r="I13" i="36"/>
  <c r="K13" i="36"/>
  <c r="N13" i="36"/>
  <c r="P13" i="36"/>
  <c r="I32" i="36"/>
  <c r="H53" i="36"/>
  <c r="E13" i="36"/>
  <c r="E51" i="36"/>
  <c r="E39" i="36"/>
  <c r="E47" i="36"/>
  <c r="I20" i="36"/>
  <c r="N20" i="36"/>
  <c r="L56" i="36"/>
  <c r="H56" i="36"/>
  <c r="O56" i="36"/>
  <c r="J56" i="36"/>
  <c r="K41" i="36"/>
  <c r="G41" i="36"/>
  <c r="B40" i="36"/>
  <c r="O41" i="36"/>
  <c r="I41" i="36"/>
  <c r="L52" i="36"/>
  <c r="H52" i="36"/>
  <c r="O52" i="36"/>
  <c r="J52" i="36"/>
  <c r="H51" i="36"/>
  <c r="L51" i="36"/>
  <c r="H47" i="36"/>
  <c r="B38" i="36"/>
  <c r="L47" i="36"/>
  <c r="J17" i="36"/>
  <c r="O17" i="36"/>
  <c r="H17" i="36"/>
  <c r="H44" i="36"/>
  <c r="N44" i="36"/>
  <c r="E34" i="36"/>
  <c r="I57" i="36"/>
  <c r="E44" i="36"/>
  <c r="J44" i="36"/>
  <c r="E17" i="36"/>
  <c r="I28" i="36"/>
  <c r="E19" i="36"/>
  <c r="B52" i="36"/>
  <c r="G32" i="36"/>
  <c r="E14" i="36"/>
  <c r="J14" i="36"/>
  <c r="L53" i="36"/>
  <c r="O34" i="36"/>
  <c r="K34" i="36"/>
  <c r="I34" i="36"/>
  <c r="G34" i="36"/>
  <c r="AK54" i="36"/>
  <c r="E54" i="36"/>
  <c r="AK36" i="36"/>
  <c r="E36" i="36"/>
  <c r="P35" i="36"/>
  <c r="K35" i="36"/>
  <c r="I35" i="36"/>
  <c r="G35" i="36"/>
  <c r="B21" i="36"/>
  <c r="AK25" i="36"/>
  <c r="B25" i="36" s="1"/>
  <c r="E25" i="36"/>
  <c r="AK45" i="36"/>
  <c r="B45" i="36" s="1"/>
  <c r="E45" i="36"/>
  <c r="AK42" i="36"/>
  <c r="B42" i="36" s="1"/>
  <c r="E42" i="36"/>
  <c r="AK11" i="36"/>
  <c r="B11" i="36" s="1"/>
  <c r="E11" i="36"/>
  <c r="P47" i="36"/>
  <c r="N47" i="36"/>
  <c r="K47" i="36"/>
  <c r="I47" i="36"/>
  <c r="P48" i="36"/>
  <c r="N48" i="36"/>
  <c r="I48" i="36"/>
  <c r="G48" i="36"/>
  <c r="B41" i="36"/>
  <c r="P51" i="36"/>
  <c r="N51" i="36"/>
  <c r="K51" i="36"/>
  <c r="I51" i="36"/>
  <c r="G51" i="36"/>
  <c r="P39" i="36"/>
  <c r="N39" i="36"/>
  <c r="K39" i="36"/>
  <c r="I39" i="36"/>
  <c r="H34" i="36"/>
  <c r="N34" i="36"/>
  <c r="AK49" i="36"/>
  <c r="B49" i="36" s="1"/>
  <c r="E49" i="36"/>
  <c r="AK58" i="36"/>
  <c r="E58" i="36"/>
  <c r="AK33" i="36"/>
  <c r="E33" i="36"/>
  <c r="O20" i="36"/>
  <c r="J20" i="36"/>
  <c r="H20" i="36"/>
  <c r="B19" i="36"/>
  <c r="P56" i="36"/>
  <c r="N56" i="36"/>
  <c r="K56" i="36"/>
  <c r="I56" i="36"/>
  <c r="G56" i="36"/>
  <c r="B20" i="36"/>
  <c r="H35" i="36"/>
  <c r="N35" i="36"/>
  <c r="E38" i="36"/>
  <c r="J51" i="36"/>
  <c r="O51" i="36"/>
  <c r="E15" i="36"/>
  <c r="J39" i="36"/>
  <c r="O39" i="36"/>
  <c r="E30" i="36"/>
  <c r="P57" i="36"/>
  <c r="N57" i="36"/>
  <c r="J57" i="36"/>
  <c r="H57" i="36"/>
  <c r="O44" i="36"/>
  <c r="K44" i="36"/>
  <c r="I44" i="36"/>
  <c r="G44" i="36"/>
  <c r="B33" i="36"/>
  <c r="AK12" i="36"/>
  <c r="B12" i="36" s="1"/>
  <c r="E12" i="36"/>
  <c r="AK18" i="36"/>
  <c r="B18" i="36" s="1"/>
  <c r="E18" i="36"/>
  <c r="J47" i="36"/>
  <c r="O47" i="36"/>
  <c r="E59" i="36"/>
  <c r="P41" i="36"/>
  <c r="N41" i="36"/>
  <c r="J41" i="36"/>
  <c r="H41" i="36"/>
  <c r="H48" i="36"/>
  <c r="O48" i="36"/>
  <c r="P43" i="36"/>
  <c r="N43" i="36"/>
  <c r="I43" i="36"/>
  <c r="G43" i="36"/>
  <c r="B43" i="36"/>
  <c r="P52" i="36"/>
  <c r="N52" i="36"/>
  <c r="K52" i="36"/>
  <c r="I52" i="36"/>
  <c r="G52" i="36"/>
  <c r="H43" i="36"/>
  <c r="O43" i="36"/>
  <c r="P17" i="36"/>
  <c r="N17" i="36"/>
  <c r="I17" i="36"/>
  <c r="G17" i="36"/>
  <c r="E31" i="36"/>
  <c r="P28" i="36"/>
  <c r="N28" i="36"/>
  <c r="J28" i="36"/>
  <c r="H28" i="36"/>
  <c r="O32" i="36"/>
  <c r="J32" i="36"/>
  <c r="H32" i="36"/>
  <c r="O14" i="36"/>
  <c r="K14" i="36"/>
  <c r="I14" i="36"/>
  <c r="G14" i="36"/>
  <c r="B53" i="36"/>
  <c r="J53" i="36"/>
  <c r="AK16" i="36"/>
  <c r="E16" i="36"/>
  <c r="AK29" i="36"/>
  <c r="B29" i="36" s="1"/>
  <c r="AK55" i="36"/>
  <c r="B55" i="36" s="1"/>
  <c r="E55" i="36"/>
  <c r="O53" i="36"/>
  <c r="K53" i="36"/>
  <c r="I53" i="36"/>
  <c r="G53" i="36"/>
  <c r="AK27" i="36"/>
  <c r="B27" i="36" s="1"/>
  <c r="E27" i="36"/>
  <c r="O27" i="36" l="1"/>
  <c r="L27" i="36"/>
  <c r="J27" i="36"/>
  <c r="H27" i="36"/>
  <c r="N27" i="36"/>
  <c r="I27" i="36"/>
  <c r="B58" i="36"/>
  <c r="P27" i="36"/>
  <c r="K27" i="36"/>
  <c r="G27" i="36"/>
  <c r="O55" i="36"/>
  <c r="L55" i="36"/>
  <c r="J55" i="36"/>
  <c r="H55" i="36"/>
  <c r="N55" i="36"/>
  <c r="I55" i="36"/>
  <c r="B54" i="36"/>
  <c r="P55" i="36"/>
  <c r="K55" i="36"/>
  <c r="G55" i="36"/>
  <c r="O29" i="36"/>
  <c r="P29" i="36"/>
  <c r="N29" i="36"/>
  <c r="B59" i="36"/>
  <c r="O16" i="36"/>
  <c r="L16" i="36"/>
  <c r="J16" i="36"/>
  <c r="H16" i="36"/>
  <c r="P16" i="36"/>
  <c r="K16" i="36"/>
  <c r="G16" i="36"/>
  <c r="N16" i="36"/>
  <c r="I16" i="36"/>
  <c r="B57" i="36"/>
  <c r="O11" i="36"/>
  <c r="L11" i="36"/>
  <c r="J11" i="36"/>
  <c r="H11" i="36"/>
  <c r="P11" i="36"/>
  <c r="K11" i="36"/>
  <c r="G11" i="36"/>
  <c r="N11" i="36"/>
  <c r="I11" i="36"/>
  <c r="B36" i="36"/>
  <c r="O42" i="36"/>
  <c r="L42" i="36"/>
  <c r="J42" i="36"/>
  <c r="H42" i="36"/>
  <c r="P42" i="36"/>
  <c r="K42" i="36"/>
  <c r="G42" i="36"/>
  <c r="N42" i="36"/>
  <c r="I42" i="36"/>
  <c r="B34" i="36"/>
  <c r="O45" i="36"/>
  <c r="J45" i="36"/>
  <c r="H45" i="36"/>
  <c r="P45" i="36"/>
  <c r="I45" i="36"/>
  <c r="B31" i="36"/>
  <c r="N45" i="36"/>
  <c r="G45" i="36"/>
  <c r="O25" i="36"/>
  <c r="J25" i="36"/>
  <c r="H25" i="36"/>
  <c r="P25" i="36"/>
  <c r="I25" i="36"/>
  <c r="B30" i="36"/>
  <c r="N25" i="36"/>
  <c r="G25" i="36"/>
  <c r="O18" i="36"/>
  <c r="L18" i="36"/>
  <c r="J18" i="36"/>
  <c r="H18" i="36"/>
  <c r="N18" i="36"/>
  <c r="I18" i="36"/>
  <c r="B37" i="36"/>
  <c r="P18" i="36"/>
  <c r="K18" i="36"/>
  <c r="G18" i="36"/>
  <c r="O12" i="36"/>
  <c r="L12" i="36"/>
  <c r="J12" i="36"/>
  <c r="H12" i="36"/>
  <c r="N12" i="36"/>
  <c r="I12" i="36"/>
  <c r="B35" i="36"/>
  <c r="P12" i="36"/>
  <c r="K12" i="36"/>
  <c r="G12" i="36"/>
  <c r="O33" i="36"/>
  <c r="J33" i="36"/>
  <c r="H33" i="36"/>
  <c r="N33" i="36"/>
  <c r="G33" i="36"/>
  <c r="P33" i="36"/>
  <c r="I33" i="36"/>
  <c r="B15" i="36"/>
  <c r="O58" i="36"/>
  <c r="J58" i="36"/>
  <c r="H58" i="36"/>
  <c r="N58" i="36"/>
  <c r="G58" i="36"/>
  <c r="P58" i="36"/>
  <c r="I58" i="36"/>
  <c r="B14" i="36"/>
  <c r="O49" i="36"/>
  <c r="L49" i="36"/>
  <c r="J49" i="36"/>
  <c r="H49" i="36"/>
  <c r="N49" i="36"/>
  <c r="I49" i="36"/>
  <c r="B13" i="36"/>
  <c r="P49" i="36"/>
  <c r="K49" i="36"/>
  <c r="G49" i="36"/>
  <c r="O36" i="36"/>
  <c r="J36" i="36"/>
  <c r="H36" i="36"/>
  <c r="P36" i="36"/>
  <c r="I36" i="36"/>
  <c r="B17" i="36"/>
  <c r="N36" i="36"/>
  <c r="G36" i="36"/>
  <c r="O54" i="36"/>
  <c r="L54" i="36"/>
  <c r="J54" i="36"/>
  <c r="H54" i="36"/>
  <c r="P54" i="36"/>
  <c r="K54" i="36"/>
  <c r="G54" i="36"/>
  <c r="N54" i="36"/>
  <c r="I54" i="36"/>
  <c r="B16" i="36"/>
  <c r="AP54" i="31"/>
  <c r="R54" i="31" s="1"/>
  <c r="AK54" i="31" l="1"/>
  <c r="AL54" i="31" l="1"/>
  <c r="F54" i="31"/>
  <c r="AP22" i="31"/>
  <c r="R22" i="31" s="1"/>
  <c r="AK22" i="31"/>
  <c r="Y54" i="31" l="1"/>
  <c r="U54" i="31"/>
  <c r="S54" i="31"/>
  <c r="AE54" i="31"/>
  <c r="AD54" i="31"/>
  <c r="AC54" i="31"/>
  <c r="AB54" i="31"/>
  <c r="AA54" i="31"/>
  <c r="Z54" i="31"/>
  <c r="AL22" i="31"/>
  <c r="O22" i="31" s="1"/>
  <c r="F22" i="31"/>
  <c r="Y22" i="31" s="1"/>
  <c r="P22" i="31"/>
  <c r="Q22" i="31"/>
  <c r="K22" i="31"/>
  <c r="J22" i="31" l="1"/>
  <c r="I22" i="31"/>
  <c r="M22" i="31"/>
  <c r="H22" i="31"/>
  <c r="L22" i="31"/>
  <c r="U22" i="31"/>
  <c r="S22" i="31"/>
  <c r="AE22" i="31"/>
  <c r="AD22" i="31"/>
  <c r="AC22" i="31"/>
  <c r="AB22" i="31"/>
  <c r="AA22" i="31"/>
  <c r="Z22" i="31"/>
  <c r="AQ12" i="31"/>
  <c r="AQ13" i="31"/>
  <c r="AQ14" i="31"/>
  <c r="AQ15" i="31"/>
  <c r="AQ16" i="31"/>
  <c r="AQ17" i="31"/>
  <c r="AQ18" i="31"/>
  <c r="AQ19" i="31"/>
  <c r="AQ20" i="31"/>
  <c r="AQ21" i="31"/>
  <c r="AQ23" i="31"/>
  <c r="AQ24" i="31"/>
  <c r="AQ25" i="31"/>
  <c r="AQ26" i="31"/>
  <c r="AQ27" i="31"/>
  <c r="AQ28" i="31"/>
  <c r="AQ29" i="31"/>
  <c r="AQ30" i="31"/>
  <c r="AQ31" i="31"/>
  <c r="AQ32" i="31"/>
  <c r="AQ33" i="31"/>
  <c r="AQ34" i="31"/>
  <c r="AQ35" i="31"/>
  <c r="AQ36" i="31"/>
  <c r="AQ37" i="31"/>
  <c r="AQ38" i="31"/>
  <c r="AQ39" i="31"/>
  <c r="AQ40" i="31"/>
  <c r="AQ41" i="31"/>
  <c r="AQ42" i="31"/>
  <c r="AQ43" i="31"/>
  <c r="AQ44" i="31"/>
  <c r="AQ45" i="31"/>
  <c r="AQ46" i="31"/>
  <c r="AQ47" i="31"/>
  <c r="AQ48" i="31"/>
  <c r="AQ49" i="31"/>
  <c r="AQ50" i="31"/>
  <c r="AQ51" i="31"/>
  <c r="AQ52" i="31"/>
  <c r="AQ53" i="31"/>
  <c r="AQ55" i="31"/>
  <c r="AQ56" i="31"/>
  <c r="AQ57" i="31"/>
  <c r="AQ11" i="31"/>
  <c r="AP29" i="31" l="1"/>
  <c r="R29" i="31" s="1"/>
  <c r="AK29" i="31"/>
  <c r="F29" i="31" l="1"/>
  <c r="AL29" i="31"/>
  <c r="Y29" i="31" l="1"/>
  <c r="U29" i="31"/>
  <c r="S29" i="31"/>
  <c r="AE29" i="31"/>
  <c r="AD29" i="31"/>
  <c r="AC29" i="31"/>
  <c r="AB29" i="31"/>
  <c r="AA29" i="31"/>
  <c r="Z29" i="31"/>
  <c r="K29" i="31"/>
  <c r="Q29" i="31"/>
  <c r="C29" i="31"/>
  <c r="P29" i="31"/>
  <c r="I29" i="31"/>
  <c r="H29" i="31"/>
  <c r="J29" i="31"/>
  <c r="AK12" i="31"/>
  <c r="F12" i="31" s="1"/>
  <c r="AK13" i="31"/>
  <c r="F13" i="31" s="1"/>
  <c r="AK14" i="31"/>
  <c r="F14" i="31" s="1"/>
  <c r="AK15" i="31"/>
  <c r="F15" i="31" s="1"/>
  <c r="AK16" i="31"/>
  <c r="F16" i="31" s="1"/>
  <c r="AK17" i="31"/>
  <c r="F17" i="31" s="1"/>
  <c r="AK18" i="31"/>
  <c r="F18" i="31" s="1"/>
  <c r="AK19" i="31"/>
  <c r="F19" i="31" s="1"/>
  <c r="AK20" i="31"/>
  <c r="F20" i="31" s="1"/>
  <c r="AK21" i="31"/>
  <c r="F21" i="31" s="1"/>
  <c r="AK23" i="31"/>
  <c r="AK24" i="31"/>
  <c r="F24" i="31" s="1"/>
  <c r="AK25" i="31"/>
  <c r="F25" i="31" s="1"/>
  <c r="AK26" i="31"/>
  <c r="F26" i="31" s="1"/>
  <c r="AK27" i="31"/>
  <c r="F27" i="31" s="1"/>
  <c r="AK28" i="31"/>
  <c r="F28" i="31" s="1"/>
  <c r="AK30" i="31"/>
  <c r="F30" i="31" s="1"/>
  <c r="AK31" i="31"/>
  <c r="F31" i="31" s="1"/>
  <c r="AK32" i="31"/>
  <c r="F32" i="31" s="1"/>
  <c r="AK33" i="31"/>
  <c r="F33" i="31" s="1"/>
  <c r="AK34" i="31"/>
  <c r="F34" i="31" s="1"/>
  <c r="AK35" i="31"/>
  <c r="AK36" i="31"/>
  <c r="F36" i="31" s="1"/>
  <c r="AK37" i="31"/>
  <c r="F37" i="31" s="1"/>
  <c r="AK38" i="31"/>
  <c r="F38" i="31" s="1"/>
  <c r="AK39" i="31"/>
  <c r="AK40" i="31"/>
  <c r="AK41" i="31"/>
  <c r="F41" i="31" s="1"/>
  <c r="AK42" i="31"/>
  <c r="F42" i="31" s="1"/>
  <c r="AK43" i="31"/>
  <c r="F43" i="31" s="1"/>
  <c r="AK44" i="31"/>
  <c r="F44" i="31" s="1"/>
  <c r="AK45" i="31"/>
  <c r="F45" i="31" s="1"/>
  <c r="AK46" i="31"/>
  <c r="F46" i="31" s="1"/>
  <c r="AK47" i="31"/>
  <c r="F47" i="31" s="1"/>
  <c r="AK48" i="31"/>
  <c r="F48" i="31" s="1"/>
  <c r="AK49" i="31"/>
  <c r="F49" i="31" s="1"/>
  <c r="AK50" i="31"/>
  <c r="F50" i="31" s="1"/>
  <c r="AK51" i="31"/>
  <c r="AK52" i="31"/>
  <c r="F52" i="31" s="1"/>
  <c r="AK53" i="31"/>
  <c r="F53" i="31" s="1"/>
  <c r="AK55" i="31"/>
  <c r="F55" i="31" s="1"/>
  <c r="AK56" i="31"/>
  <c r="F56" i="31" s="1"/>
  <c r="AK57" i="31"/>
  <c r="F57" i="31" s="1"/>
  <c r="AP12" i="31"/>
  <c r="R12" i="31" s="1"/>
  <c r="AP13" i="31"/>
  <c r="R13" i="31" s="1"/>
  <c r="AP14" i="31"/>
  <c r="R14" i="31" s="1"/>
  <c r="AP15" i="31"/>
  <c r="R15" i="31" s="1"/>
  <c r="AP16" i="31"/>
  <c r="R16" i="31" s="1"/>
  <c r="AP17" i="31"/>
  <c r="AP18" i="31"/>
  <c r="R18" i="31" s="1"/>
  <c r="AP19" i="31"/>
  <c r="R19" i="31" s="1"/>
  <c r="AP20" i="31"/>
  <c r="R20" i="31" s="1"/>
  <c r="AP21" i="31"/>
  <c r="R21" i="31" s="1"/>
  <c r="AP23" i="31"/>
  <c r="AP24" i="31"/>
  <c r="R24" i="31" s="1"/>
  <c r="AP25" i="31"/>
  <c r="R25" i="31" s="1"/>
  <c r="AP26" i="31"/>
  <c r="R26" i="31" s="1"/>
  <c r="AP27" i="31"/>
  <c r="R27" i="31" s="1"/>
  <c r="AP28" i="31"/>
  <c r="R28" i="31" s="1"/>
  <c r="AP30" i="31"/>
  <c r="R30" i="31" s="1"/>
  <c r="AP31" i="31"/>
  <c r="R31" i="31" s="1"/>
  <c r="AP32" i="31"/>
  <c r="R32" i="31" s="1"/>
  <c r="AP33" i="31"/>
  <c r="R33" i="31" s="1"/>
  <c r="AP34" i="31"/>
  <c r="R34" i="31" s="1"/>
  <c r="AP35" i="31"/>
  <c r="R35" i="31" s="1"/>
  <c r="AP36" i="31"/>
  <c r="R36" i="31" s="1"/>
  <c r="AP37" i="31"/>
  <c r="R37" i="31" s="1"/>
  <c r="AP38" i="31"/>
  <c r="R38" i="31" s="1"/>
  <c r="AP39" i="31"/>
  <c r="R39" i="31" s="1"/>
  <c r="AP40" i="31"/>
  <c r="R40" i="31" s="1"/>
  <c r="AP41" i="31"/>
  <c r="R41" i="31" s="1"/>
  <c r="AP42" i="31"/>
  <c r="R42" i="31" s="1"/>
  <c r="AP43" i="31"/>
  <c r="R43" i="31" s="1"/>
  <c r="AP44" i="31"/>
  <c r="R44" i="31" s="1"/>
  <c r="AP45" i="31"/>
  <c r="R45" i="31" s="1"/>
  <c r="AP46" i="31"/>
  <c r="R46" i="31" s="1"/>
  <c r="AP47" i="31"/>
  <c r="AP48" i="31"/>
  <c r="R48" i="31" s="1"/>
  <c r="AP49" i="31"/>
  <c r="R49" i="31" s="1"/>
  <c r="AP50" i="31"/>
  <c r="R50" i="31" s="1"/>
  <c r="AP51" i="31"/>
  <c r="R51" i="31" s="1"/>
  <c r="AP52" i="31"/>
  <c r="R52" i="31" s="1"/>
  <c r="AP53" i="31"/>
  <c r="R53" i="31" s="1"/>
  <c r="AP55" i="31"/>
  <c r="R55" i="31" s="1"/>
  <c r="AP56" i="31"/>
  <c r="R56" i="31" s="1"/>
  <c r="AP57" i="31"/>
  <c r="R57" i="31" s="1"/>
  <c r="U56" i="31" l="1"/>
  <c r="S56" i="31"/>
  <c r="AE56" i="31"/>
  <c r="AD56" i="31"/>
  <c r="AC56" i="31"/>
  <c r="AB56" i="31"/>
  <c r="AA56" i="31"/>
  <c r="Z56" i="31"/>
  <c r="Y53" i="31"/>
  <c r="U53" i="31"/>
  <c r="S53" i="31"/>
  <c r="AE53" i="31"/>
  <c r="AD53" i="31"/>
  <c r="AC53" i="31"/>
  <c r="AB53" i="31"/>
  <c r="AA53" i="31"/>
  <c r="Z53" i="31"/>
  <c r="U49" i="31"/>
  <c r="S49" i="31"/>
  <c r="AE49" i="31"/>
  <c r="AD49" i="31"/>
  <c r="AC49" i="31"/>
  <c r="AB49" i="31"/>
  <c r="AA49" i="31"/>
  <c r="Z49" i="31"/>
  <c r="Y47" i="31"/>
  <c r="U47" i="31"/>
  <c r="S47" i="31"/>
  <c r="AE47" i="31"/>
  <c r="AD47" i="31"/>
  <c r="AC47" i="31"/>
  <c r="AB47" i="31"/>
  <c r="AA47" i="31"/>
  <c r="Z47" i="31"/>
  <c r="U45" i="31"/>
  <c r="S45" i="31"/>
  <c r="AE45" i="31"/>
  <c r="AD45" i="31"/>
  <c r="AC45" i="31"/>
  <c r="AB45" i="31"/>
  <c r="AA45" i="31"/>
  <c r="Z45" i="31"/>
  <c r="U43" i="31"/>
  <c r="S43" i="31"/>
  <c r="AE43" i="31"/>
  <c r="AD43" i="31"/>
  <c r="AC43" i="31"/>
  <c r="AB43" i="31"/>
  <c r="AA43" i="31"/>
  <c r="Z43" i="31"/>
  <c r="U41" i="31"/>
  <c r="S41" i="31"/>
  <c r="AE41" i="31"/>
  <c r="AD41" i="31"/>
  <c r="AC41" i="31"/>
  <c r="AB41" i="31"/>
  <c r="AA41" i="31"/>
  <c r="Z41" i="31"/>
  <c r="U37" i="31"/>
  <c r="S37" i="31"/>
  <c r="AE37" i="31"/>
  <c r="AD37" i="31"/>
  <c r="AC37" i="31"/>
  <c r="AB37" i="31"/>
  <c r="AA37" i="31"/>
  <c r="Z37" i="31"/>
  <c r="U33" i="31"/>
  <c r="S33" i="31"/>
  <c r="AE33" i="31"/>
  <c r="AD33" i="31"/>
  <c r="AC33" i="31"/>
  <c r="AB33" i="31"/>
  <c r="AA33" i="31"/>
  <c r="Z33" i="31"/>
  <c r="U31" i="31"/>
  <c r="S31" i="31"/>
  <c r="AE31" i="31"/>
  <c r="AD31" i="31"/>
  <c r="AC31" i="31"/>
  <c r="AB31" i="31"/>
  <c r="AA31" i="31"/>
  <c r="Z31" i="31"/>
  <c r="U28" i="31"/>
  <c r="S28" i="31"/>
  <c r="AE28" i="31"/>
  <c r="AD28" i="31"/>
  <c r="AC28" i="31"/>
  <c r="AB28" i="31"/>
  <c r="AA28" i="31"/>
  <c r="Z28" i="31"/>
  <c r="U26" i="31"/>
  <c r="S26" i="31"/>
  <c r="AE26" i="31"/>
  <c r="AD26" i="31"/>
  <c r="AC26" i="31"/>
  <c r="AB26" i="31"/>
  <c r="AA26" i="31"/>
  <c r="Z26" i="31"/>
  <c r="U24" i="31"/>
  <c r="S24" i="31"/>
  <c r="AE24" i="31"/>
  <c r="AD24" i="31"/>
  <c r="AC24" i="31"/>
  <c r="AB24" i="31"/>
  <c r="AA24" i="31"/>
  <c r="Z24" i="31"/>
  <c r="U21" i="31"/>
  <c r="S21" i="31"/>
  <c r="AE21" i="31"/>
  <c r="AD21" i="31"/>
  <c r="AC21" i="31"/>
  <c r="AB21" i="31"/>
  <c r="AA21" i="31"/>
  <c r="Z21" i="31"/>
  <c r="U19" i="31"/>
  <c r="S19" i="31"/>
  <c r="AE19" i="31"/>
  <c r="AD19" i="31"/>
  <c r="AC19" i="31"/>
  <c r="AB19" i="31"/>
  <c r="AA19" i="31"/>
  <c r="Z19" i="31"/>
  <c r="Y17" i="31"/>
  <c r="U17" i="31"/>
  <c r="S17" i="31"/>
  <c r="AE17" i="31"/>
  <c r="AD17" i="31"/>
  <c r="AC17" i="31"/>
  <c r="AB17" i="31"/>
  <c r="AA17" i="31"/>
  <c r="Z17" i="31"/>
  <c r="U15" i="31"/>
  <c r="S15" i="31"/>
  <c r="AE15" i="31"/>
  <c r="AD15" i="31"/>
  <c r="AC15" i="31"/>
  <c r="AB15" i="31"/>
  <c r="AA15" i="31"/>
  <c r="Z15" i="31"/>
  <c r="U13" i="31"/>
  <c r="S13" i="31"/>
  <c r="AE13" i="31"/>
  <c r="AD13" i="31"/>
  <c r="AC13" i="31"/>
  <c r="AB13" i="31"/>
  <c r="AA13" i="31"/>
  <c r="Z13" i="31"/>
  <c r="U57" i="31"/>
  <c r="S57" i="31"/>
  <c r="AE57" i="31"/>
  <c r="AD57" i="31"/>
  <c r="AC57" i="31"/>
  <c r="AB57" i="31"/>
  <c r="AA57" i="31"/>
  <c r="Z57" i="31"/>
  <c r="U55" i="31"/>
  <c r="S55" i="31"/>
  <c r="AE55" i="31"/>
  <c r="AD55" i="31"/>
  <c r="AC55" i="31"/>
  <c r="AB55" i="31"/>
  <c r="AA55" i="31"/>
  <c r="Z55" i="31"/>
  <c r="U52" i="31"/>
  <c r="S52" i="31"/>
  <c r="AE52" i="31"/>
  <c r="AD52" i="31"/>
  <c r="AC52" i="31"/>
  <c r="AB52" i="31"/>
  <c r="AA52" i="31"/>
  <c r="Z52" i="31"/>
  <c r="U50" i="31"/>
  <c r="S50" i="31"/>
  <c r="AE50" i="31"/>
  <c r="AD50" i="31"/>
  <c r="AC50" i="31"/>
  <c r="AB50" i="31"/>
  <c r="AA50" i="31"/>
  <c r="Z50" i="31"/>
  <c r="U48" i="31"/>
  <c r="S48" i="31"/>
  <c r="AE48" i="31"/>
  <c r="AD48" i="31"/>
  <c r="AC48" i="31"/>
  <c r="AB48" i="31"/>
  <c r="AA48" i="31"/>
  <c r="Z48" i="31"/>
  <c r="U46" i="31"/>
  <c r="S46" i="31"/>
  <c r="AE46" i="31"/>
  <c r="AD46" i="31"/>
  <c r="AC46" i="31"/>
  <c r="AB46" i="31"/>
  <c r="AA46" i="31"/>
  <c r="Z46" i="31"/>
  <c r="Y44" i="31"/>
  <c r="U44" i="31"/>
  <c r="S44" i="31"/>
  <c r="AE44" i="31"/>
  <c r="AD44" i="31"/>
  <c r="AC44" i="31"/>
  <c r="AB44" i="31"/>
  <c r="AA44" i="31"/>
  <c r="Z44" i="31"/>
  <c r="U42" i="31"/>
  <c r="S42" i="31"/>
  <c r="AE42" i="31"/>
  <c r="AD42" i="31"/>
  <c r="AC42" i="31"/>
  <c r="AB42" i="31"/>
  <c r="AA42" i="31"/>
  <c r="Z42" i="31"/>
  <c r="U38" i="31"/>
  <c r="S38" i="31"/>
  <c r="AE38" i="31"/>
  <c r="AD38" i="31"/>
  <c r="AC38" i="31"/>
  <c r="AB38" i="31"/>
  <c r="AA38" i="31"/>
  <c r="Z38" i="31"/>
  <c r="U36" i="31"/>
  <c r="S36" i="31"/>
  <c r="AE36" i="31"/>
  <c r="AD36" i="31"/>
  <c r="AC36" i="31"/>
  <c r="AB36" i="31"/>
  <c r="AA36" i="31"/>
  <c r="Z36" i="31"/>
  <c r="U34" i="31"/>
  <c r="S34" i="31"/>
  <c r="AE34" i="31"/>
  <c r="AD34" i="31"/>
  <c r="AC34" i="31"/>
  <c r="AB34" i="31"/>
  <c r="AA34" i="31"/>
  <c r="Z34" i="31"/>
  <c r="U32" i="31"/>
  <c r="S32" i="31"/>
  <c r="AE32" i="31"/>
  <c r="AD32" i="31"/>
  <c r="AC32" i="31"/>
  <c r="AB32" i="31"/>
  <c r="AA32" i="31"/>
  <c r="Z32" i="31"/>
  <c r="U30" i="31"/>
  <c r="S30" i="31"/>
  <c r="AE30" i="31"/>
  <c r="AD30" i="31"/>
  <c r="AC30" i="31"/>
  <c r="AB30" i="31"/>
  <c r="AA30" i="31"/>
  <c r="Z30" i="31"/>
  <c r="U27" i="31"/>
  <c r="S27" i="31"/>
  <c r="AE27" i="31"/>
  <c r="AD27" i="31"/>
  <c r="AC27" i="31"/>
  <c r="AB27" i="31"/>
  <c r="AA27" i="31"/>
  <c r="Z27" i="31"/>
  <c r="U25" i="31"/>
  <c r="S25" i="31"/>
  <c r="AE25" i="31"/>
  <c r="AD25" i="31"/>
  <c r="AC25" i="31"/>
  <c r="AB25" i="31"/>
  <c r="AA25" i="31"/>
  <c r="Z25" i="31"/>
  <c r="U20" i="31"/>
  <c r="S20" i="31"/>
  <c r="AE20" i="31"/>
  <c r="AD20" i="31"/>
  <c r="AC20" i="31"/>
  <c r="AB20" i="31"/>
  <c r="AA20" i="31"/>
  <c r="Z20" i="31"/>
  <c r="U18" i="31"/>
  <c r="S18" i="31"/>
  <c r="AE18" i="31"/>
  <c r="AD18" i="31"/>
  <c r="AC18" i="31"/>
  <c r="AB18" i="31"/>
  <c r="AA18" i="31"/>
  <c r="Z18" i="31"/>
  <c r="U16" i="31"/>
  <c r="S16" i="31"/>
  <c r="AE16" i="31"/>
  <c r="AD16" i="31"/>
  <c r="AC16" i="31"/>
  <c r="AB16" i="31"/>
  <c r="AA16" i="31"/>
  <c r="Z16" i="31"/>
  <c r="U14" i="31"/>
  <c r="S14" i="31"/>
  <c r="AE14" i="31"/>
  <c r="AD14" i="31"/>
  <c r="AC14" i="31"/>
  <c r="AB14" i="31"/>
  <c r="AA14" i="31"/>
  <c r="Z14" i="31"/>
  <c r="U12" i="31"/>
  <c r="S12" i="31"/>
  <c r="AE12" i="31"/>
  <c r="AD12" i="31"/>
  <c r="AC12" i="31"/>
  <c r="AB12" i="31"/>
  <c r="AA12" i="31"/>
  <c r="Z12" i="31"/>
  <c r="F40" i="31"/>
  <c r="F23" i="31"/>
  <c r="F51" i="31"/>
  <c r="F39" i="31"/>
  <c r="F35" i="31"/>
  <c r="AL57" i="31"/>
  <c r="Y57" i="31"/>
  <c r="AL53" i="31"/>
  <c r="AL52" i="31"/>
  <c r="O52" i="31" s="1"/>
  <c r="Y52" i="31"/>
  <c r="AL51" i="31"/>
  <c r="AL50" i="31"/>
  <c r="Y50" i="31"/>
  <c r="AL48" i="31"/>
  <c r="Y48" i="31"/>
  <c r="AL46" i="31"/>
  <c r="Y46" i="31"/>
  <c r="AL44" i="31"/>
  <c r="AL42" i="31"/>
  <c r="Y42" i="31"/>
  <c r="AL40" i="31"/>
  <c r="AL39" i="31"/>
  <c r="AL38" i="31"/>
  <c r="Y38" i="31"/>
  <c r="AL36" i="31"/>
  <c r="Y36" i="31"/>
  <c r="AL33" i="31"/>
  <c r="Y33" i="31"/>
  <c r="AL31" i="31"/>
  <c r="Y31" i="31"/>
  <c r="AL27" i="31"/>
  <c r="Y27" i="31"/>
  <c r="AL25" i="31"/>
  <c r="Y25" i="31"/>
  <c r="AL23" i="31"/>
  <c r="AL20" i="31"/>
  <c r="Y20" i="31"/>
  <c r="AL18" i="31"/>
  <c r="Y18" i="31"/>
  <c r="AL16" i="31"/>
  <c r="Y16" i="31"/>
  <c r="AL15" i="31"/>
  <c r="Y15" i="31"/>
  <c r="AL13" i="31"/>
  <c r="Y13" i="31"/>
  <c r="AL56" i="31"/>
  <c r="Y56" i="31"/>
  <c r="AL55" i="31"/>
  <c r="Y55" i="31"/>
  <c r="AL49" i="31"/>
  <c r="Y49" i="31"/>
  <c r="AL47" i="31"/>
  <c r="AL45" i="31"/>
  <c r="Y45" i="31"/>
  <c r="AL43" i="31"/>
  <c r="Y43" i="31"/>
  <c r="AL41" i="31"/>
  <c r="Y41" i="31"/>
  <c r="AL37" i="31"/>
  <c r="Y37" i="31"/>
  <c r="AL35" i="31"/>
  <c r="AL34" i="31"/>
  <c r="Y34" i="31"/>
  <c r="AL32" i="31"/>
  <c r="Y32" i="31"/>
  <c r="AL30" i="31"/>
  <c r="Y30" i="31"/>
  <c r="AL28" i="31"/>
  <c r="Y28" i="31"/>
  <c r="AL26" i="31"/>
  <c r="Y26" i="31"/>
  <c r="AL24" i="31"/>
  <c r="Y24" i="31"/>
  <c r="AL21" i="31"/>
  <c r="Y21" i="31"/>
  <c r="AL19" i="31"/>
  <c r="Y19" i="31"/>
  <c r="AL17" i="31"/>
  <c r="AL14" i="31"/>
  <c r="O14" i="31" s="1"/>
  <c r="Y14" i="31"/>
  <c r="AL12" i="31"/>
  <c r="O12" i="31" s="1"/>
  <c r="Y12" i="31"/>
  <c r="AP11" i="31"/>
  <c r="R11" i="31" s="1"/>
  <c r="Y39" i="31" l="1"/>
  <c r="U39" i="31"/>
  <c r="S39" i="31"/>
  <c r="AE39" i="31"/>
  <c r="AD39" i="31"/>
  <c r="AC39" i="31"/>
  <c r="AB39" i="31"/>
  <c r="AA39" i="31"/>
  <c r="Z39" i="31"/>
  <c r="Y23" i="31"/>
  <c r="U23" i="31"/>
  <c r="S23" i="31"/>
  <c r="AE23" i="31"/>
  <c r="AD23" i="31"/>
  <c r="AC23" i="31"/>
  <c r="AB23" i="31"/>
  <c r="AA23" i="31"/>
  <c r="Z23" i="31"/>
  <c r="Y35" i="31"/>
  <c r="U35" i="31"/>
  <c r="S35" i="31"/>
  <c r="AE35" i="31"/>
  <c r="AD35" i="31"/>
  <c r="AC35" i="31"/>
  <c r="AB35" i="31"/>
  <c r="AA35" i="31"/>
  <c r="Z35" i="31"/>
  <c r="Y51" i="31"/>
  <c r="U51" i="31"/>
  <c r="S51" i="31"/>
  <c r="AE51" i="31"/>
  <c r="AD51" i="31"/>
  <c r="AC51" i="31"/>
  <c r="AB51" i="31"/>
  <c r="AA51" i="31"/>
  <c r="Z51" i="31"/>
  <c r="Y40" i="31"/>
  <c r="U40" i="31"/>
  <c r="S40" i="31"/>
  <c r="AE40" i="31"/>
  <c r="AD40" i="31"/>
  <c r="AC40" i="31"/>
  <c r="AB40" i="31"/>
  <c r="AA40" i="31"/>
  <c r="Z40" i="31"/>
  <c r="AK11" i="31"/>
  <c r="AL11" i="31" l="1"/>
  <c r="K11" i="31" s="1"/>
  <c r="F11" i="31"/>
  <c r="C11" i="31"/>
  <c r="Q56" i="31"/>
  <c r="P56" i="31"/>
  <c r="O56" i="31"/>
  <c r="M56" i="31"/>
  <c r="L56" i="31"/>
  <c r="K56" i="31"/>
  <c r="J56" i="31"/>
  <c r="I56" i="31"/>
  <c r="H56" i="31"/>
  <c r="C56" i="31"/>
  <c r="Q53" i="31"/>
  <c r="P53" i="31"/>
  <c r="M53" i="31"/>
  <c r="L53" i="31"/>
  <c r="K53" i="31"/>
  <c r="J53" i="31"/>
  <c r="I53" i="31"/>
  <c r="H53" i="31"/>
  <c r="C53" i="31"/>
  <c r="Q52" i="31"/>
  <c r="P52" i="31"/>
  <c r="M52" i="31"/>
  <c r="L52" i="31"/>
  <c r="K52" i="31"/>
  <c r="J52" i="31"/>
  <c r="I52" i="31"/>
  <c r="H52" i="31"/>
  <c r="C52" i="31"/>
  <c r="Q51" i="31"/>
  <c r="P51" i="31"/>
  <c r="O51" i="31"/>
  <c r="L51" i="31"/>
  <c r="K51" i="31"/>
  <c r="J51" i="31"/>
  <c r="I51" i="31"/>
  <c r="H51" i="31"/>
  <c r="C51" i="31"/>
  <c r="P50" i="31"/>
  <c r="O50" i="31"/>
  <c r="K50" i="31"/>
  <c r="J50" i="31"/>
  <c r="I50" i="31"/>
  <c r="H50" i="31"/>
  <c r="C50" i="31"/>
  <c r="C48" i="31"/>
  <c r="Q46" i="31"/>
  <c r="P46" i="31"/>
  <c r="O46" i="31"/>
  <c r="L46" i="31"/>
  <c r="K46" i="31"/>
  <c r="J46" i="31"/>
  <c r="I46" i="31"/>
  <c r="H46" i="31"/>
  <c r="C46" i="31"/>
  <c r="Q42" i="31"/>
  <c r="P42" i="31"/>
  <c r="O42" i="31"/>
  <c r="K42" i="31"/>
  <c r="J42" i="31"/>
  <c r="I42" i="31"/>
  <c r="H42" i="31"/>
  <c r="C42" i="31"/>
  <c r="Q40" i="31"/>
  <c r="P40" i="31"/>
  <c r="O40" i="31"/>
  <c r="K40" i="31"/>
  <c r="J40" i="31"/>
  <c r="I40" i="31"/>
  <c r="H40" i="31"/>
  <c r="C40" i="31"/>
  <c r="Q39" i="31"/>
  <c r="P39" i="31"/>
  <c r="L39" i="31"/>
  <c r="K39" i="31"/>
  <c r="J39" i="31"/>
  <c r="I39" i="31"/>
  <c r="H39" i="31"/>
  <c r="C39" i="31"/>
  <c r="C38" i="31"/>
  <c r="Q36" i="31"/>
  <c r="P36" i="31"/>
  <c r="O36" i="31"/>
  <c r="M36" i="31"/>
  <c r="L36" i="31"/>
  <c r="K36" i="31"/>
  <c r="J36" i="31"/>
  <c r="I36" i="31"/>
  <c r="H36" i="31"/>
  <c r="C36" i="31"/>
  <c r="Q33" i="31"/>
  <c r="P33" i="31"/>
  <c r="O33" i="31"/>
  <c r="M33" i="31"/>
  <c r="L33" i="31"/>
  <c r="K33" i="31"/>
  <c r="J33" i="31"/>
  <c r="I33" i="31"/>
  <c r="H33" i="31"/>
  <c r="C33" i="31"/>
  <c r="P31" i="31"/>
  <c r="O31" i="31"/>
  <c r="L31" i="31"/>
  <c r="K31" i="31"/>
  <c r="J31" i="31"/>
  <c r="I31" i="31"/>
  <c r="H31" i="31"/>
  <c r="C31" i="31"/>
  <c r="Q27" i="31"/>
  <c r="P27" i="31"/>
  <c r="O27" i="31"/>
  <c r="M27" i="31"/>
  <c r="L27" i="31"/>
  <c r="K27" i="31"/>
  <c r="J27" i="31"/>
  <c r="C27" i="31"/>
  <c r="C25" i="31"/>
  <c r="C23" i="31"/>
  <c r="Q20" i="31"/>
  <c r="O20" i="31"/>
  <c r="L20" i="31"/>
  <c r="K20" i="31"/>
  <c r="J20" i="31"/>
  <c r="I20" i="31"/>
  <c r="H20" i="31"/>
  <c r="C20" i="31"/>
  <c r="P18" i="31"/>
  <c r="O18" i="31"/>
  <c r="K18" i="31"/>
  <c r="J18" i="31"/>
  <c r="I18" i="31"/>
  <c r="C18" i="31"/>
  <c r="Q16" i="31"/>
  <c r="P16" i="31"/>
  <c r="O16" i="31"/>
  <c r="K16" i="31"/>
  <c r="J16" i="31"/>
  <c r="I16" i="31"/>
  <c r="H16" i="31"/>
  <c r="C16" i="31"/>
  <c r="Q15" i="31"/>
  <c r="P15" i="31"/>
  <c r="O15" i="31"/>
  <c r="M15" i="31"/>
  <c r="L15" i="31"/>
  <c r="K15" i="31"/>
  <c r="J15" i="31"/>
  <c r="I15" i="31"/>
  <c r="H15" i="31"/>
  <c r="C15" i="31"/>
  <c r="Q13" i="31"/>
  <c r="P13" i="31"/>
  <c r="O13" i="31"/>
  <c r="K13" i="31"/>
  <c r="J13" i="31"/>
  <c r="I13" i="31"/>
  <c r="H13" i="31"/>
  <c r="C13" i="31"/>
  <c r="C57" i="31"/>
  <c r="Q55" i="31"/>
  <c r="P55" i="31"/>
  <c r="O55" i="31"/>
  <c r="M55" i="31"/>
  <c r="L55" i="31"/>
  <c r="K55" i="31"/>
  <c r="J55" i="31"/>
  <c r="I55" i="31"/>
  <c r="H55" i="31"/>
  <c r="C55" i="31"/>
  <c r="P43" i="31"/>
  <c r="O43" i="31"/>
  <c r="K43" i="31"/>
  <c r="J43" i="31"/>
  <c r="I43" i="31"/>
  <c r="H43" i="31"/>
  <c r="C43" i="31"/>
  <c r="Q41" i="31"/>
  <c r="P41" i="31"/>
  <c r="M41" i="31"/>
  <c r="L41" i="31"/>
  <c r="O41" i="31"/>
  <c r="K41" i="31"/>
  <c r="J41" i="31"/>
  <c r="I41" i="31"/>
  <c r="H41" i="31"/>
  <c r="C41" i="31"/>
  <c r="P37" i="31"/>
  <c r="O37" i="31"/>
  <c r="M37" i="31"/>
  <c r="L37" i="31"/>
  <c r="K37" i="31"/>
  <c r="J37" i="31"/>
  <c r="I37" i="31"/>
  <c r="C37" i="31"/>
  <c r="Q35" i="31"/>
  <c r="P35" i="31"/>
  <c r="M35" i="31"/>
  <c r="L35" i="31"/>
  <c r="K35" i="31"/>
  <c r="J35" i="31"/>
  <c r="I35" i="31"/>
  <c r="H35" i="31"/>
  <c r="C35" i="31"/>
  <c r="Q34" i="31"/>
  <c r="P34" i="31"/>
  <c r="O34" i="31"/>
  <c r="M34" i="31"/>
  <c r="L34" i="31"/>
  <c r="K34" i="31"/>
  <c r="J34" i="31"/>
  <c r="I34" i="31"/>
  <c r="H34" i="31"/>
  <c r="C34" i="31"/>
  <c r="Q32" i="31"/>
  <c r="P32" i="31"/>
  <c r="O32" i="31"/>
  <c r="L32" i="31"/>
  <c r="K32" i="31"/>
  <c r="J32" i="31"/>
  <c r="I32" i="31"/>
  <c r="H32" i="31"/>
  <c r="C32" i="31"/>
  <c r="Q30" i="31"/>
  <c r="P30" i="31"/>
  <c r="O30" i="31"/>
  <c r="K30" i="31"/>
  <c r="J30" i="31"/>
  <c r="I30" i="31"/>
  <c r="H30" i="31"/>
  <c r="C30" i="31"/>
  <c r="C26" i="31"/>
  <c r="C24" i="31"/>
  <c r="C21" i="31"/>
  <c r="Q19" i="31"/>
  <c r="P19" i="31"/>
  <c r="O19" i="31"/>
  <c r="M19" i="31"/>
  <c r="L19" i="31"/>
  <c r="K19" i="31"/>
  <c r="J19" i="31"/>
  <c r="I19" i="31"/>
  <c r="H19" i="31"/>
  <c r="C17" i="31"/>
  <c r="Q14" i="31"/>
  <c r="P14" i="31"/>
  <c r="K14" i="31"/>
  <c r="J14" i="31"/>
  <c r="I14" i="31"/>
  <c r="H14" i="31"/>
  <c r="C14" i="31"/>
  <c r="Q12" i="31"/>
  <c r="P12" i="31"/>
  <c r="M12" i="31"/>
  <c r="L12" i="31"/>
  <c r="K12" i="31"/>
  <c r="J12" i="31"/>
  <c r="I12" i="31"/>
  <c r="H12" i="31"/>
  <c r="C12" i="31"/>
  <c r="U11" i="31" l="1"/>
  <c r="S11" i="31"/>
  <c r="AE11" i="31"/>
  <c r="AD11" i="31"/>
  <c r="AC11" i="31"/>
  <c r="AB11" i="31"/>
  <c r="AA11" i="31"/>
  <c r="Z11" i="31"/>
  <c r="Y11" i="31"/>
  <c r="J11" i="31"/>
  <c r="O11" i="31"/>
  <c r="I11" i="31"/>
  <c r="H11" i="31"/>
  <c r="L11" i="31"/>
  <c r="P11" i="31"/>
  <c r="AN4" i="13"/>
  <c r="AM4" i="13"/>
  <c r="AL4" i="13"/>
  <c r="AK4" i="13"/>
  <c r="AJ4" i="13"/>
  <c r="AI4" i="13"/>
  <c r="AH4" i="13"/>
  <c r="AG4" i="13"/>
  <c r="AF4" i="13"/>
  <c r="AE4" i="13"/>
  <c r="AD4" i="13"/>
  <c r="AC4" i="13"/>
  <c r="AB4" i="13"/>
  <c r="AA4" i="13"/>
  <c r="Z4" i="13"/>
  <c r="Y4" i="13"/>
  <c r="X4" i="13"/>
  <c r="W4" i="13"/>
  <c r="V4" i="13"/>
  <c r="U4" i="13"/>
  <c r="T4" i="13"/>
  <c r="S4" i="13"/>
  <c r="R4" i="13"/>
</calcChain>
</file>

<file path=xl/comments1.xml><?xml version="1.0" encoding="utf-8"?>
<comments xmlns="http://schemas.openxmlformats.org/spreadsheetml/2006/main">
  <authors>
    <author>User</author>
  </authors>
  <commentList>
    <comment ref="H63" authorId="0">
      <text>
        <r>
          <rPr>
            <b/>
            <sz val="8"/>
            <color indexed="81"/>
            <rFont val="Tahoma"/>
            <family val="2"/>
          </rPr>
          <t>User:</t>
        </r>
        <r>
          <rPr>
            <sz val="8"/>
            <color indexed="81"/>
            <rFont val="Tahoma"/>
            <family val="2"/>
          </rPr>
          <t xml:space="preserve">
Tuyên quang
</t>
        </r>
      </text>
    </comment>
  </commentList>
</comments>
</file>

<file path=xl/comments2.xml><?xml version="1.0" encoding="utf-8"?>
<comments xmlns="http://schemas.openxmlformats.org/spreadsheetml/2006/main">
  <authors>
    <author>User</author>
  </authors>
  <commentList>
    <comment ref="H65" authorId="0">
      <text>
        <r>
          <rPr>
            <b/>
            <sz val="8"/>
            <color indexed="81"/>
            <rFont val="Tahoma"/>
            <family val="2"/>
          </rPr>
          <t>User:</t>
        </r>
        <r>
          <rPr>
            <sz val="8"/>
            <color indexed="81"/>
            <rFont val="Tahoma"/>
            <family val="2"/>
          </rPr>
          <t xml:space="preserve">
Tuyên quang
</t>
        </r>
      </text>
    </comment>
  </commentList>
</comments>
</file>

<file path=xl/sharedStrings.xml><?xml version="1.0" encoding="utf-8"?>
<sst xmlns="http://schemas.openxmlformats.org/spreadsheetml/2006/main" count="4394" uniqueCount="1171">
  <si>
    <t>TT</t>
  </si>
  <si>
    <t>Học viên</t>
  </si>
  <si>
    <t>Ngày sinh</t>
  </si>
  <si>
    <t>Nơi sinh</t>
  </si>
  <si>
    <t>Giới tính</t>
  </si>
  <si>
    <t>Chuyên ngành</t>
  </si>
  <si>
    <t>Khóa học</t>
  </si>
  <si>
    <t>Mã số</t>
  </si>
  <si>
    <t>Tên luận văn</t>
  </si>
  <si>
    <t>Giáo viên HD</t>
  </si>
  <si>
    <t>Cơ quan GVHD</t>
  </si>
  <si>
    <t>Lớp</t>
  </si>
  <si>
    <t>Ghi chú</t>
  </si>
  <si>
    <t>Email</t>
  </si>
  <si>
    <t>HVT</t>
  </si>
  <si>
    <t>Điện thoại liên lạc</t>
  </si>
  <si>
    <t>CC TA</t>
  </si>
  <si>
    <t>Trang</t>
  </si>
  <si>
    <t>Điểm luận văn</t>
  </si>
  <si>
    <t>Điểm KQ học tập hệ 4</t>
  </si>
  <si>
    <t>Điểm hệ chữ (LV)</t>
  </si>
  <si>
    <t>Danh sách gồm 87 học viên</t>
  </si>
  <si>
    <t>Ghi ngày và Ký nộp hồ sơ</t>
  </si>
  <si>
    <t>Ghi ngày và Ký nộp Luận văn + TTLV</t>
  </si>
  <si>
    <t>TRƯỜNG ĐẠI HỌC KINH TẾ</t>
  </si>
  <si>
    <t>ĐẠI HỌC QUỐC GIA HÀ NỘI</t>
  </si>
  <si>
    <t>Họ và tên</t>
  </si>
  <si>
    <t>Mã HV</t>
  </si>
  <si>
    <t>Cán bộ hướng dẫn</t>
  </si>
  <si>
    <t>Cơ quan CBHD</t>
  </si>
  <si>
    <t>Điểm luận văn (hệ 10)</t>
  </si>
  <si>
    <t>Điểm luận văn (hệ chữ)</t>
  </si>
  <si>
    <t>Điểm TB chung học tập (hệ 4)</t>
  </si>
  <si>
    <t>QĐ công nhận DS học viên cao học năm thứ nhất</t>
  </si>
  <si>
    <t>QĐ phân công CBHD và giao đề tài luận văn thạc sĩ</t>
  </si>
  <si>
    <t xml:space="preserve">QĐ thành lập HĐ chấm luận văn thạc sĩ </t>
  </si>
  <si>
    <t>Ngày bảo vệ</t>
  </si>
  <si>
    <t>Điện thoại HV</t>
  </si>
  <si>
    <t>Email HV</t>
  </si>
  <si>
    <t>Ghi chú (về các điều chỉnh liên quan nếu có)</t>
  </si>
  <si>
    <t>CT</t>
  </si>
  <si>
    <t>PB1</t>
  </si>
  <si>
    <t>PB2</t>
  </si>
  <si>
    <t>TK</t>
  </si>
  <si>
    <t>UV</t>
  </si>
  <si>
    <t>Tổng số TC tích lũy</t>
  </si>
  <si>
    <t>Loại chương trình đào tạo (Đ Trang)</t>
  </si>
  <si>
    <t>QĐ công nhận học vị và cấp bằng thạc sĩ (Nhung)</t>
  </si>
  <si>
    <t>Người thu hồ sơ: Nguyễn Thị Như Trang</t>
  </si>
  <si>
    <t>B1</t>
  </si>
  <si>
    <t>ngày 27/05/2015 của Hiệu trưởng Trường ĐHKT-ĐHQGHN</t>
  </si>
  <si>
    <t>/QĐ-ĐHKT,</t>
  </si>
  <si>
    <t>ngày 23/03/2015 của Hiệu trưởng Trường ĐHKT-ĐHQGHN</t>
  </si>
  <si>
    <t>866</t>
  </si>
  <si>
    <t>3644/QĐ-ĐHKT ngày 26/12/2013 của Hiệu trưởng Trường ĐHKT-ĐHQGHN</t>
  </si>
  <si>
    <t>2196/QĐ-ĐHKT ngày 07/10/2013 của Hiệu trưởng Trường ĐHKT-ĐHQGHN</t>
  </si>
  <si>
    <t>Nguyễn Thị</t>
  </si>
  <si>
    <t>Nam</t>
  </si>
  <si>
    <t>Tài chính - Ngân hàng</t>
  </si>
  <si>
    <t>QH-2013-E</t>
  </si>
  <si>
    <t>60340201</t>
  </si>
  <si>
    <t>K22-TCNH2</t>
  </si>
  <si>
    <t>Trường ĐH Kinh tế Quốc dân</t>
  </si>
  <si>
    <t>TACB</t>
  </si>
  <si>
    <t>ngày 15/07/2015 của Hiệu trưởng Trường ĐHKT-ĐHQGHN</t>
  </si>
  <si>
    <t>Vũ Thị Bích</t>
  </si>
  <si>
    <t>17/08/1989</t>
  </si>
  <si>
    <t>Hảo</t>
  </si>
  <si>
    <t>2018</t>
  </si>
  <si>
    <t>0942097472</t>
  </si>
  <si>
    <t>Vũ Thị</t>
  </si>
  <si>
    <t>Hằng</t>
  </si>
  <si>
    <t>Phạm Thị</t>
  </si>
  <si>
    <t>Linh</t>
  </si>
  <si>
    <t>20/01/1991</t>
  </si>
  <si>
    <t>2041</t>
  </si>
  <si>
    <t>01693008368</t>
  </si>
  <si>
    <t>linh.pham20191@gmail.com</t>
  </si>
  <si>
    <t>Hương</t>
  </si>
  <si>
    <t>TS. Nguyễn Mạnh Hùng</t>
  </si>
  <si>
    <t>Hà Nội</t>
  </si>
  <si>
    <t>Yến</t>
  </si>
  <si>
    <t>Chung</t>
  </si>
  <si>
    <t>Nguyễn Thị Phương</t>
  </si>
  <si>
    <t>Hà</t>
  </si>
  <si>
    <t>Nghệ An</t>
  </si>
  <si>
    <t>Nữ</t>
  </si>
  <si>
    <t>K22-TCNH1</t>
  </si>
  <si>
    <t xml:space="preserve"> Trường ĐH Kinh tế, ĐHQG Hà Nội</t>
  </si>
  <si>
    <t>Anh</t>
  </si>
  <si>
    <t>Nhung</t>
  </si>
  <si>
    <t>Nguyễn Công</t>
  </si>
  <si>
    <t>Nguyệt</t>
  </si>
  <si>
    <t>Ninh Bình</t>
  </si>
  <si>
    <t>Trần Thị</t>
  </si>
  <si>
    <t>Dung</t>
  </si>
  <si>
    <t>Nga</t>
  </si>
  <si>
    <t>Phương</t>
  </si>
  <si>
    <t>Thái Nguyên</t>
  </si>
  <si>
    <t>K22-TCNH3</t>
  </si>
  <si>
    <t>Ban Kinh tế Trung ương</t>
  </si>
  <si>
    <t>Thiết</t>
  </si>
  <si>
    <t>29/06/1990</t>
  </si>
  <si>
    <t>0989926097</t>
  </si>
  <si>
    <t>thiettr@gmail.com</t>
  </si>
  <si>
    <t>744</t>
  </si>
  <si>
    <t>Quản lý kinh tế</t>
  </si>
  <si>
    <t>60340410</t>
  </si>
  <si>
    <t>K22 QLKT3</t>
  </si>
  <si>
    <t>Bình</t>
  </si>
  <si>
    <t>Kinh tế chính trị</t>
  </si>
  <si>
    <t>Ngọc</t>
  </si>
  <si>
    <t>2180</t>
  </si>
  <si>
    <t>Tú</t>
  </si>
  <si>
    <t>Huyền</t>
  </si>
  <si>
    <t>Nguyễn Thị Hồng</t>
  </si>
  <si>
    <t>Như</t>
  </si>
  <si>
    <t>K22 QLKT1</t>
  </si>
  <si>
    <t>yenanhhn@gmail.com</t>
  </si>
  <si>
    <t>698</t>
  </si>
  <si>
    <t>Trung</t>
  </si>
  <si>
    <t>Hà Nam</t>
  </si>
  <si>
    <t>24/01/1989</t>
  </si>
  <si>
    <t>Tuấn</t>
  </si>
  <si>
    <t>Kinh tế quốc tế</t>
  </si>
  <si>
    <t>Hoa</t>
  </si>
  <si>
    <t>Nguyễn Thị Thùy</t>
  </si>
  <si>
    <t>Hòa Bình</t>
  </si>
  <si>
    <t>Quyên</t>
  </si>
  <si>
    <t>Hà Tĩnh</t>
  </si>
  <si>
    <t>DANH SÁCH HỌC VIÊN NỘP HỒ SƠ BẢO VỆ LUẬN VĂN ĐỢT 2 (THÁNG 05) - NĂM 2016 (HỆ CHUẨN)</t>
  </si>
  <si>
    <t>DANH SÁCH HỌC VIÊN BẢO VỆ ĐỢT 2 NĂM 2015</t>
  </si>
  <si>
    <t>Hoàng Hồng</t>
  </si>
  <si>
    <t>Lặng</t>
  </si>
  <si>
    <t>03/04/1983</t>
  </si>
  <si>
    <t>0915223616</t>
  </si>
  <si>
    <t>hoanghonglang@gmail.com</t>
  </si>
  <si>
    <t>Trương Hữu</t>
  </si>
  <si>
    <t>Bách</t>
  </si>
  <si>
    <t>08/10/1974</t>
  </si>
  <si>
    <t>799</t>
  </si>
  <si>
    <t>0904126543</t>
  </si>
  <si>
    <t>truonghuubach@gmail.com</t>
  </si>
  <si>
    <t>B1 (18/5/2014)</t>
  </si>
  <si>
    <t>Trần Thanh</t>
  </si>
  <si>
    <t>Phúc</t>
  </si>
  <si>
    <t>13/02/1985</t>
  </si>
  <si>
    <t>2056</t>
  </si>
  <si>
    <t>01233331678</t>
  </si>
  <si>
    <t>caophuc142@gmail.com</t>
  </si>
  <si>
    <t>Đoàn Huy</t>
  </si>
  <si>
    <t>Tùng</t>
  </si>
  <si>
    <t>25/08/1990</t>
  </si>
  <si>
    <t>690</t>
  </si>
  <si>
    <t>0973618735</t>
  </si>
  <si>
    <t>ghost25hp@gmail.com</t>
  </si>
  <si>
    <t>Lan</t>
  </si>
  <si>
    <t>24/09/1982</t>
  </si>
  <si>
    <t>0946123368</t>
  </si>
  <si>
    <t>lantran009@gmail.com</t>
  </si>
  <si>
    <t>1917</t>
  </si>
  <si>
    <t xml:space="preserve">Trần Văn </t>
  </si>
  <si>
    <t>B1 (29/6/2014)</t>
  </si>
  <si>
    <t>Nguyễn Diệu</t>
  </si>
  <si>
    <t>04/11/1991</t>
  </si>
  <si>
    <t xml:space="preserve">B1 (cam kết </t>
  </si>
  <si>
    <t>1921</t>
  </si>
  <si>
    <t>0978221191</t>
  </si>
  <si>
    <t>nguyendieulinh1191@gmail.com</t>
  </si>
  <si>
    <t>Phạm Thị Linh 20/01/1991</t>
  </si>
  <si>
    <t>Quảng Ninh</t>
  </si>
  <si>
    <t>Năng lực cạnh tranh của Ngân hàng Nông nghiệp và Phát triển Nông Thôn Việt Nam - Chi nhánh Đông Triều, Quảng Ninh</t>
  </si>
  <si>
    <t>Viện Nghiên cứu Châu Phi và Trung Đông</t>
  </si>
  <si>
    <t>2041/QĐ-ĐHKT,ngày 27/05/2015 của Hiệu trưởng Trường ĐHKT-ĐHQGHN</t>
  </si>
  <si>
    <t>D</t>
  </si>
  <si>
    <t xml:space="preserve">Đỗ Quốc </t>
  </si>
  <si>
    <t>Đạt</t>
  </si>
  <si>
    <t>01/02/1982</t>
  </si>
  <si>
    <t>Khoa QTKD-ĐHQGHN</t>
  </si>
  <si>
    <t>1886</t>
  </si>
  <si>
    <t>01635686686</t>
  </si>
  <si>
    <t>doquocdatvpvn@gmail.com</t>
  </si>
  <si>
    <t>Phí Ngọc</t>
  </si>
  <si>
    <t>25/12/1990</t>
  </si>
  <si>
    <t>2062</t>
  </si>
  <si>
    <t>0977019927</t>
  </si>
  <si>
    <t>phitu21@gmail.com</t>
  </si>
  <si>
    <t>Đoàn Thị Thùy</t>
  </si>
  <si>
    <t>12/10/1979</t>
  </si>
  <si>
    <t>PGS.TS. Trần Đức Hiệp</t>
  </si>
  <si>
    <t>376</t>
  </si>
  <si>
    <t>ngày 11/03/2016 của Hiệu trưởng Trường ĐHKT-ĐHQGHN</t>
  </si>
  <si>
    <t>0912912238</t>
  </si>
  <si>
    <t>thuylinh.skh@gmail.com</t>
  </si>
  <si>
    <t>Nguyễn Thị Minh</t>
  </si>
  <si>
    <t>Loan</t>
  </si>
  <si>
    <t>25/10/1984</t>
  </si>
  <si>
    <t>Quản lý thu thuế giá trị gia tăng đối với các doanh nghiệp ngoài quốc doanh tại chi cục thuế huyện Thạch Thất, thành phố Hà Nội</t>
  </si>
  <si>
    <t>GS.TS. Đinh Văn Tiến</t>
  </si>
  <si>
    <t>Học viện Hành chính quốc gia</t>
  </si>
  <si>
    <t>2971</t>
  </si>
  <si>
    <t>ngày 15/7/2015 của Hiệu trưởng Trường ĐHKT-ĐHQGHN</t>
  </si>
  <si>
    <t>minhloan5566@gmail.com</t>
  </si>
  <si>
    <t>NA</t>
  </si>
  <si>
    <t>Nguyễn Văn</t>
  </si>
  <si>
    <t>Mạnh</t>
  </si>
  <si>
    <t>05/02/1987</t>
  </si>
  <si>
    <t>0981481555</t>
  </si>
  <si>
    <t>nguyenvanmanh0502@gmail.com</t>
  </si>
  <si>
    <t>2916</t>
  </si>
  <si>
    <t>ngày 10/7/2015 của Hiệu trưởng Trường ĐHKT-ĐHQGHN</t>
  </si>
  <si>
    <t>Nguyễn Văn Mạnh 03/06/1989</t>
  </si>
  <si>
    <t>Kiểm soát nội bộ tại Công ty trách nhiệm hữu hạn Nhà Nước Một Thành Viên Thương Mại và Xuất Khẩu Viettel</t>
  </si>
  <si>
    <t>PGS.TS. Nguyễn Phú Giang</t>
  </si>
  <si>
    <t>Trường ĐH Thương Mại</t>
  </si>
  <si>
    <t>2916/QĐ-ĐHKT,ngày 10/7/2015 của Hiệu trưởng Trường ĐHKT-ĐHQGHN</t>
  </si>
  <si>
    <t>Nguyễn Thu</t>
  </si>
  <si>
    <t>14/09/1989</t>
  </si>
  <si>
    <t>0917798484</t>
  </si>
  <si>
    <t>0977995159</t>
  </si>
  <si>
    <t>quyenquyen914@gmail.com</t>
  </si>
  <si>
    <t>2057</t>
  </si>
  <si>
    <t>Nguyễn Linh</t>
  </si>
  <si>
    <t>Chi</t>
  </si>
  <si>
    <t>30/11/1982</t>
  </si>
  <si>
    <t>Tái cơ cấu đầu tư công của Hà Nội</t>
  </si>
  <si>
    <t>TS. Nguyễn Thành Công</t>
  </si>
  <si>
    <t>Viện nghiên cứu phát triển Kinh tế xã hội Hà Nội</t>
  </si>
  <si>
    <t>2952</t>
  </si>
  <si>
    <t>0963092522</t>
  </si>
  <si>
    <t>linhchi_nguyen82@yahoo.com</t>
  </si>
  <si>
    <t>Hoàng Thúy</t>
  </si>
  <si>
    <t>23/08/1990</t>
  </si>
  <si>
    <t>Phát triển hoạt động tín dụng bán lẻ tại Ngân hàng TMCP Quân Đội - Chi nhánh Điện Biên Phủ</t>
  </si>
  <si>
    <t>PGS.TS. Nguyễn Văn Hiệu</t>
  </si>
  <si>
    <t>3013</t>
  </si>
  <si>
    <t>0979546941</t>
  </si>
  <si>
    <t>thuyphuong2308@gmail.com</t>
  </si>
  <si>
    <t>Phan Hải</t>
  </si>
  <si>
    <t>02/11/1988</t>
  </si>
  <si>
    <t>Đổi mới cơ chế, chính sách tài chính tại Nhà xuất bản Đại học Quốc gia Hà Nội</t>
  </si>
  <si>
    <t>PGS.TS. Nguyễn Thị Mùi</t>
  </si>
  <si>
    <t>0975515570</t>
  </si>
  <si>
    <t>hainhu021188@yahoo.comm</t>
  </si>
  <si>
    <t>45</t>
  </si>
  <si>
    <t>ngày 11/01/20165 của Hiệu trưởng Trường ĐHKT-ĐHQGHN</t>
  </si>
  <si>
    <t>02/10/1986</t>
  </si>
  <si>
    <t>Nguyễn Thị Nguyệt</t>
  </si>
  <si>
    <t>thiếu NX</t>
  </si>
  <si>
    <t>2043</t>
  </si>
  <si>
    <t>0977186893</t>
  </si>
  <si>
    <t>nguyenthinguyetloan@gmail.com</t>
  </si>
  <si>
    <t>Nguyễn Thị Lan</t>
  </si>
  <si>
    <t>29/09/0989</t>
  </si>
  <si>
    <t>Hoàn thiện công tác kiểm soát nội bộ tại Ngân hàng TMCP ngoại thương Việt Nam</t>
  </si>
  <si>
    <t>TS. Trần Thị Vân Anh</t>
  </si>
  <si>
    <t>3000</t>
  </si>
  <si>
    <t>0904290989</t>
  </si>
  <si>
    <t>nguyenlanhuong89@gmail.com</t>
  </si>
  <si>
    <t>Nguyễn Thị Thu</t>
  </si>
  <si>
    <t>23/09/1988</t>
  </si>
  <si>
    <t>0979289484</t>
  </si>
  <si>
    <t>thuhacnk49a@gmail.com</t>
  </si>
  <si>
    <t>1894</t>
  </si>
  <si>
    <t>30/01/1981</t>
  </si>
  <si>
    <t>1933</t>
  </si>
  <si>
    <t>0972371681</t>
  </si>
  <si>
    <t>nguyet3001@gmail.com</t>
  </si>
  <si>
    <t>Phạm Minh</t>
  </si>
  <si>
    <t>05/06/1986</t>
  </si>
  <si>
    <t>2206</t>
  </si>
  <si>
    <t>0985086059</t>
  </si>
  <si>
    <t>minhtuank59@gmail.com</t>
  </si>
  <si>
    <t>10/08/1984</t>
  </si>
  <si>
    <t>0934481466</t>
  </si>
  <si>
    <t>2183</t>
  </si>
  <si>
    <t>hoaingocnd84@yahoo.com</t>
  </si>
  <si>
    <t>Nguyễn Thùy</t>
  </si>
  <si>
    <t>23/05/1989</t>
  </si>
  <si>
    <t>0972411235</t>
  </si>
  <si>
    <t>amiabledoll@gmail.com</t>
  </si>
  <si>
    <t>731</t>
  </si>
  <si>
    <t>03/02/1990</t>
  </si>
  <si>
    <t>0984093290</t>
  </si>
  <si>
    <t>anhnguyentb3290@gmail.com</t>
  </si>
  <si>
    <t>1998</t>
  </si>
  <si>
    <t>Dương Thị</t>
  </si>
  <si>
    <t>13/11/1991</t>
  </si>
  <si>
    <t>1996</t>
  </si>
  <si>
    <t>0945703091</t>
  </si>
  <si>
    <t>anhduongvnu@gmail.com</t>
  </si>
  <si>
    <t>Lê Nguyên</t>
  </si>
  <si>
    <t>Công</t>
  </si>
  <si>
    <t>22/10/1988</t>
  </si>
  <si>
    <t>0912224357</t>
  </si>
  <si>
    <t>lecong88@gmail.com</t>
  </si>
  <si>
    <t>2002</t>
  </si>
  <si>
    <t>09/06/1989</t>
  </si>
  <si>
    <t>2054</t>
  </si>
  <si>
    <t>0932244347</t>
  </si>
  <si>
    <t>hoangnhung.qtdn@gmail.com</t>
  </si>
  <si>
    <t>12/11/1980</t>
  </si>
  <si>
    <t>Tăng cường dịch vụ cho vay khách hàng cá nhân tại Ngân hàng Việt Nam Thịnh Vượng</t>
  </si>
  <si>
    <t>TS. Nguyễn Đức Tú</t>
  </si>
  <si>
    <t>Ngân hàng TMCP Công thương Việt Nam</t>
  </si>
  <si>
    <t>0989631787</t>
  </si>
  <si>
    <t>yen121180@gmail.com</t>
  </si>
  <si>
    <t>3018</t>
  </si>
  <si>
    <t>Nguyễn Thị Hằng</t>
  </si>
  <si>
    <t>12/03/1989</t>
  </si>
  <si>
    <t>2175</t>
  </si>
  <si>
    <t>0984023989</t>
  </si>
  <si>
    <t>n.nga89@gmail.com</t>
  </si>
  <si>
    <t>15/12/1989</t>
  </si>
  <si>
    <t>1935</t>
  </si>
  <si>
    <t>0988528665</t>
  </si>
  <si>
    <t>nhungnth5@lienvietpostbank.com.vn</t>
  </si>
  <si>
    <t>Đỗ Thị</t>
  </si>
  <si>
    <t>Thận</t>
  </si>
  <si>
    <t>04/06/1989</t>
  </si>
  <si>
    <t>01698204940</t>
  </si>
  <si>
    <t>thantcnh@gmail.com</t>
  </si>
  <si>
    <t>2069</t>
  </si>
  <si>
    <t>21/11/1991</t>
  </si>
  <si>
    <t>01678513568</t>
  </si>
  <si>
    <t>ngocpham.2111.hl@gmail.com</t>
  </si>
  <si>
    <t>1931</t>
  </si>
  <si>
    <t>Hoàng Thị</t>
  </si>
  <si>
    <t>20/08/1988</t>
  </si>
  <si>
    <t>0973033558</t>
  </si>
  <si>
    <t>htcong208@gmail.com</t>
  </si>
  <si>
    <t>1875</t>
  </si>
  <si>
    <t>06/05/1991</t>
  </si>
  <si>
    <t>Nguyễn Thị Thùy Dung 06/05/1991</t>
  </si>
  <si>
    <t>QH-2014-E</t>
  </si>
  <si>
    <t>K23 KTCT</t>
  </si>
  <si>
    <t>Phát triển nguồn nhân lực cho các khu công nghiệp ở tỉnh Hà Tĩnh</t>
  </si>
  <si>
    <t>TS. Nguyễn Hữu Sở</t>
  </si>
  <si>
    <t>0971292686</t>
  </si>
  <si>
    <t>nguyenthithuydung66@gmail.com</t>
  </si>
  <si>
    <t>ngày 24/12/2015 của Hiệu trưởng Trường ĐHKT-ĐHQGHN</t>
  </si>
  <si>
    <t>04/01/1976</t>
  </si>
  <si>
    <t>Giải quyết việc làm cho người lao động bị thu hồi đất nông nghiệp trên địa bàn quận Long Biên, thành phố Hà Nội</t>
  </si>
  <si>
    <t>TS. Trần Minh Yến</t>
  </si>
  <si>
    <t>Viện Kinh tế Việt Nam</t>
  </si>
  <si>
    <t>62/QĐ-ĐHKT ngày 13/01/2015 của Hiệu trưởng Trường ĐHKT-ĐHQGHN</t>
  </si>
  <si>
    <t>0983945438</t>
  </si>
  <si>
    <t>nguyenthuhang_qulongbien@hanoi.gov.vn</t>
  </si>
  <si>
    <t>5514</t>
  </si>
  <si>
    <t>Lê Thị</t>
  </si>
  <si>
    <t>13/01/1987</t>
  </si>
  <si>
    <t>Chuyển dịch cơ cấu kinh tế ngành trong nông nghiệp ở tỉnh Thái Nguyên</t>
  </si>
  <si>
    <t>5518</t>
  </si>
  <si>
    <t>01695262854</t>
  </si>
  <si>
    <t>huypham35@gmail.com</t>
  </si>
  <si>
    <t xml:space="preserve">Nguyễn Lê </t>
  </si>
  <si>
    <t>Hậu</t>
  </si>
  <si>
    <t>09/03/1984</t>
  </si>
  <si>
    <t>2129</t>
  </si>
  <si>
    <t>0902293189</t>
  </si>
  <si>
    <t>nguyenlehau@gmail.com</t>
  </si>
  <si>
    <t>5510/QĐ-ĐHKT,ngày 24/12/2015 của Hiệu trưởng Trường ĐHKT-ĐHQGHN</t>
  </si>
  <si>
    <t>Tô Anh</t>
  </si>
  <si>
    <t>Đức</t>
  </si>
  <si>
    <t>Nâng cao chất lượng quản lý rủi ro tín dụng tại Ngân hàng nông nghiệp và Phát triển nông thôn Việt Nam - Chi nhánh Hà Nội</t>
  </si>
  <si>
    <t>TS. Nguyễn Thạc Hoát</t>
  </si>
  <si>
    <t>Học viện Chính sách và Phát triển</t>
  </si>
  <si>
    <t>0904064306</t>
  </si>
  <si>
    <t>toanhduc201@gmail.com</t>
  </si>
  <si>
    <t>2994</t>
  </si>
  <si>
    <t>Đinh Tuấn</t>
  </si>
  <si>
    <t>15/11/1987</t>
  </si>
  <si>
    <t>Phát triển các khu công nghiệp theo hướng bền vững trên địa bàn tỉnh Ninh Bình</t>
  </si>
  <si>
    <t>TS. Vũ Văn Hùng</t>
  </si>
  <si>
    <t>Trường Đại học Thương Mại</t>
  </si>
  <si>
    <t>5511</t>
  </si>
  <si>
    <t>0937888668</t>
  </si>
  <si>
    <t>xtrungsj@gmail.com</t>
  </si>
  <si>
    <t>K22 QLKT2</t>
  </si>
  <si>
    <t>K22 QLKT4</t>
  </si>
  <si>
    <t>K22 QTKD1</t>
  </si>
  <si>
    <t>K22 QTKD2</t>
  </si>
  <si>
    <t>K22 QTKD3</t>
  </si>
  <si>
    <t>06/10/1991</t>
  </si>
  <si>
    <t>0915140867</t>
  </si>
  <si>
    <t>0610nguyenthihuyen@gmail.com</t>
  </si>
  <si>
    <t>1907</t>
  </si>
  <si>
    <t xml:space="preserve">Nguyễn Thị </t>
  </si>
  <si>
    <t>Lê Thanh</t>
  </si>
  <si>
    <t>08/08/1980</t>
  </si>
  <si>
    <t>0912055088</t>
  </si>
  <si>
    <t>binhpxd80@gmail.com</t>
  </si>
  <si>
    <t>2081</t>
  </si>
  <si>
    <t>Nguyễn Thị Huyền</t>
  </si>
  <si>
    <t>07/07/1987</t>
  </si>
  <si>
    <t>0962706576</t>
  </si>
  <si>
    <t>huyentrang77bn@gmail.com</t>
  </si>
  <si>
    <t>758</t>
  </si>
  <si>
    <t>Thanh</t>
  </si>
  <si>
    <t>29/06/1985</t>
  </si>
  <si>
    <t>Nguyễn Thị Phương Thanh 29/06/1985</t>
  </si>
  <si>
    <t>Đầu tư theo hình thức công - tư để phát triển cơ sở hạ tầng: Kinh nghiệm quốc tế và hàm ý cho Việt Nam</t>
  </si>
  <si>
    <t>0983895482</t>
  </si>
  <si>
    <t>nthanhp@gmail.com</t>
  </si>
  <si>
    <t>5164</t>
  </si>
  <si>
    <t>ngày 11/12/2015 của Hiệu trưởng Trường ĐHKT-ĐHQGHN</t>
  </si>
  <si>
    <t>Lưu Văn</t>
  </si>
  <si>
    <t>05/05/1988</t>
  </si>
  <si>
    <t>0973561974</t>
  </si>
  <si>
    <t>1977</t>
  </si>
  <si>
    <t>bichhaovu1708@gmail.com</t>
  </si>
  <si>
    <t>Nguyễn Mạnh</t>
  </si>
  <si>
    <t>18/02/1979</t>
  </si>
  <si>
    <t>Chuyển dịch cơ cấu ngành kinh tế tại quận Long Biên, thành phố Hà Nội</t>
  </si>
  <si>
    <t>PGS.TS. Lê Cao Đoàn</t>
  </si>
  <si>
    <t>0967323338</t>
  </si>
  <si>
    <t>ha.nguyenmanh1979@gmail.com</t>
  </si>
  <si>
    <t>5513</t>
  </si>
  <si>
    <t>lvchungccvc@gmail.com</t>
  </si>
  <si>
    <t>DANH SÁCH HỌC VIÊN ĐĂNG KÝ BẢO VỆ LUẬN VĂN THẠC SĨ ĐỢT 2-2016</t>
  </si>
  <si>
    <t>Nguyễn Trọng</t>
  </si>
  <si>
    <t>Hiếu</t>
  </si>
  <si>
    <t>06/10/1988</t>
  </si>
  <si>
    <t>Lâm Đồng</t>
  </si>
  <si>
    <t>60310106</t>
  </si>
  <si>
    <t>KTQT</t>
  </si>
  <si>
    <t xml:space="preserve">TS. Nguyễn Anh Thu </t>
  </si>
  <si>
    <t>Nguyễn Trọng Hiếu 06/10/1988</t>
  </si>
  <si>
    <t>Doanh nghiệp Việt Nam trọng mạng lưới sản xuất ô tô khu vực Đông Á</t>
  </si>
  <si>
    <t>3027</t>
  </si>
  <si>
    <r>
      <t xml:space="preserve">Chuẩn đầu ra về ngoại ngữ </t>
    </r>
    <r>
      <rPr>
        <i/>
        <sz val="13"/>
        <rFont val="Times New Roman"/>
        <family val="1"/>
      </rPr>
      <t>(ghi rõ loại chứng chỉ)</t>
    </r>
  </si>
  <si>
    <t>Danh sách gồm 49 học viên</t>
  </si>
  <si>
    <t>PGS.TS. Nguyễn Mạnh Hùng</t>
  </si>
  <si>
    <t>2046/QĐ-ĐHKT,ngày 27/5/2015 của Hiệu trưởng Trường ĐHKT-ĐHQGHN</t>
  </si>
  <si>
    <t>Thẩm định dự án đầu tư tại Ngân hàng công thương Việt Nam - Chi nhánh Thanh Xuân, trường hợp dự án đầu tư nhà máy nhựa Phúc Hà</t>
  </si>
  <si>
    <t>Trường Đào tạo và phát triển nguồn nhân lực Ngân hàng TMCP Công thương Việt Nam</t>
  </si>
  <si>
    <t>Quản lý chất lượng cho vay ngắn hạn tại Ngân hàng TMCP Ngoại thương Việt Nam - Chi nhánh Hoàn Kiếm</t>
  </si>
  <si>
    <t>Trường ĐHTM</t>
  </si>
  <si>
    <t>3718/QĐ-ĐHKT ngày 29/09/2014 của Hiệu trưởng Trường ĐHKT-ĐHQGHN</t>
  </si>
  <si>
    <t>Năng lực cạnh tranh của siêu thị Co.opmart Vĩnh Phúc</t>
  </si>
  <si>
    <t>Đào Thị</t>
  </si>
  <si>
    <t>07/10/1976</t>
  </si>
  <si>
    <t>Nâng cao chất lượng công chức cấp phường quận Long Biên, thành phố Hà Nội</t>
  </si>
  <si>
    <t>TS. Dương Ngọc Thanh</t>
  </si>
  <si>
    <t>Quận Ủy Từ Liêm</t>
  </si>
  <si>
    <t>0973055555</t>
  </si>
  <si>
    <t>daothihoa_longbien@hanoi.gov.vn</t>
  </si>
  <si>
    <t>5516</t>
  </si>
  <si>
    <t>Đào Thị Hoa 07/10/1976</t>
  </si>
  <si>
    <t>5516/QĐ-ĐHKT,ngày 24/12/2015 của Hiệu trưởng Trường ĐHKT-ĐHQGHN</t>
  </si>
  <si>
    <t>0975400613</t>
  </si>
  <si>
    <t>tronghieu88@gmail.com</t>
  </si>
  <si>
    <t>Phan Minh</t>
  </si>
  <si>
    <t>Thông</t>
  </si>
  <si>
    <t>Trình</t>
  </si>
  <si>
    <t>16/03/1978</t>
  </si>
  <si>
    <t>0968665995</t>
  </si>
  <si>
    <t>congtrinh6789@yahoo.com</t>
  </si>
  <si>
    <t>2227</t>
  </si>
  <si>
    <t>ngày 23/3/2015 của Hiệu trưởng Trường ĐHKT-ĐHQGHN</t>
  </si>
  <si>
    <t>Phạm Hữu</t>
  </si>
  <si>
    <t>Tiến</t>
  </si>
  <si>
    <t>09/08/1980</t>
  </si>
  <si>
    <t>094227558</t>
  </si>
  <si>
    <t>học phí, (a cuongbh)</t>
  </si>
  <si>
    <t>2202</t>
  </si>
  <si>
    <t>Từ Thanh</t>
  </si>
  <si>
    <t>Vương</t>
  </si>
  <si>
    <t>01/10/1982</t>
  </si>
  <si>
    <t>Nâng cao năng lực cạnh tranh của Ngân hàng TMCP Kỹ thương Việt Nam</t>
  </si>
  <si>
    <t>PGS.TS. Nguyễn Ngọc Hồi</t>
  </si>
  <si>
    <t>Tạp chí Quốc phòng toàn dân</t>
  </si>
  <si>
    <t>0989099345</t>
  </si>
  <si>
    <t>thanhvuongibst@gmail.com</t>
  </si>
  <si>
    <t>2983</t>
  </si>
  <si>
    <t>Chưa nộp hồ sơ 50k</t>
  </si>
  <si>
    <t>Trần Nam</t>
  </si>
  <si>
    <t>24/08/1975</t>
  </si>
  <si>
    <t>Quản lý Nhà nước về đầu tư trực tiếp của Việt Nam sang Campuchia</t>
  </si>
  <si>
    <t>PGS.TS. Đinh Văn Thông</t>
  </si>
  <si>
    <t>0968254668</t>
  </si>
  <si>
    <t>hanoitran@gmail.com</t>
  </si>
  <si>
    <t>5505</t>
  </si>
  <si>
    <t>ngày 24/12/20155 của Hiệu trưởng Trường ĐHKT-ĐHQGHN</t>
  </si>
  <si>
    <t>K23 QLKT2</t>
  </si>
  <si>
    <t>Thương</t>
  </si>
  <si>
    <t>Tự do di chuyển lao động trong cộng đồng kinh tế ASEAN: Cơ hội và thách thức đối với Việt Nam</t>
  </si>
  <si>
    <t>5660</t>
  </si>
  <si>
    <t>0911168189</t>
  </si>
  <si>
    <t>hongthuong24@gmail.com</t>
  </si>
  <si>
    <t>Tươi</t>
  </si>
  <si>
    <t>21/03/1975</t>
  </si>
  <si>
    <t>Vĩnh Phúc</t>
  </si>
  <si>
    <t>PGS.TS. Phạm Văn Dũng</t>
  </si>
  <si>
    <t>0985890937</t>
  </si>
  <si>
    <t>tuoidt@bidv.com.vn</t>
  </si>
  <si>
    <t>B1 (8/6)</t>
  </si>
  <si>
    <t xml:space="preserve">Phùng Thế </t>
  </si>
  <si>
    <t>Vinh</t>
  </si>
  <si>
    <t>Hưng Yên</t>
  </si>
  <si>
    <t>28/10/1991</t>
  </si>
  <si>
    <t>Quản trị kinh doanh</t>
  </si>
  <si>
    <t>K23 QTKD1</t>
  </si>
  <si>
    <t>Nền tảng phát triển doanh nghiệp - Nghiên cứu trường hợp công ty cổ phần gốm Chu Đậu</t>
  </si>
  <si>
    <t>PGS.TS. Hoàng Văn Hải</t>
  </si>
  <si>
    <t>0976459204</t>
  </si>
  <si>
    <t>vinhpt@vnu.edu.vn</t>
  </si>
  <si>
    <t>21/12/1978</t>
  </si>
  <si>
    <t>nợ tiền hồ sơ, đóng tiền bảo vệ</t>
  </si>
  <si>
    <t>0983494678</t>
  </si>
  <si>
    <t>2114</t>
  </si>
  <si>
    <t>Ngô Xuân</t>
  </si>
  <si>
    <t>Khiêm</t>
  </si>
  <si>
    <t>14/01/1977</t>
  </si>
  <si>
    <t>Hải Dương</t>
  </si>
  <si>
    <t>Quản lý đội ngũ cán bộ, công chức cấp xã ở huyện Thanh Miện, tỉnh Hải Dương</t>
  </si>
  <si>
    <t>TS. Lê Thị Hồng Điệp</t>
  </si>
  <si>
    <t>0913688827</t>
  </si>
  <si>
    <t>Đặng Thị Việt</t>
  </si>
  <si>
    <t>12/09/1979</t>
  </si>
  <si>
    <t>K23 QLKT1</t>
  </si>
  <si>
    <t>Hạnh</t>
  </si>
  <si>
    <t>Quản lý nhân lực tại Ngân hàng TMCP Hàng hải Việt Nam - Chi nhánh Cầu Giấy</t>
  </si>
  <si>
    <t>5457</t>
  </si>
  <si>
    <t>0989996079</t>
  </si>
  <si>
    <t>hanhdtv@vnu.edu.vn</t>
  </si>
  <si>
    <t>5453</t>
  </si>
  <si>
    <t>Nguyễn Tiến</t>
  </si>
  <si>
    <t>Ngợi</t>
  </si>
  <si>
    <t>07/11/1982</t>
  </si>
  <si>
    <t>Quản lý ngân sách nhà nước của huyện Thanh Miện, tỉnh Hải Dương</t>
  </si>
  <si>
    <t>TS. Lê Hồng Huyên</t>
  </si>
  <si>
    <t>5464</t>
  </si>
  <si>
    <t>0978251212</t>
  </si>
  <si>
    <t>tienngoi.wru.jstn@gmail.com</t>
  </si>
  <si>
    <t>ngokhiem2013@gmail.com</t>
  </si>
  <si>
    <t>Hoàng Anh</t>
  </si>
  <si>
    <t>08/07/1984</t>
  </si>
  <si>
    <t>K23 QLKT5</t>
  </si>
  <si>
    <t>Phát triển khu du lịch sinh thái Đảo Cò Chi Lăng Nam, huyện Thanh Miện, tỉnh Hải Dương</t>
  </si>
  <si>
    <t>TS. Trần Quang Tuyến</t>
  </si>
  <si>
    <t>0978790784</t>
  </si>
  <si>
    <t>tochuctm@gmail.com</t>
  </si>
  <si>
    <t>2982</t>
  </si>
  <si>
    <t xml:space="preserve">Cao Thị </t>
  </si>
  <si>
    <t>12/10/1984</t>
  </si>
  <si>
    <t>2186</t>
  </si>
  <si>
    <t>0974205992</t>
  </si>
  <si>
    <t>caophuongnhung84@gmail.com</t>
  </si>
  <si>
    <t>Hồ Thị</t>
  </si>
  <si>
    <t>Hải</t>
  </si>
  <si>
    <t>10/07/1991</t>
  </si>
  <si>
    <t>01656280447</t>
  </si>
  <si>
    <t>Quản trị quan hệ khách hàng tại Công ty cổ phần Hà Nội - Hưng Yên</t>
  </si>
  <si>
    <t>4354</t>
  </si>
  <si>
    <t>ngày 14/10/2015 của Hiệu trưởng Trường ĐHKT-ĐHQGHN</t>
  </si>
  <si>
    <t>B1 (15/6)</t>
  </si>
  <si>
    <t>13/6/2016</t>
  </si>
  <si>
    <t>2 hv bao ve lai</t>
  </si>
  <si>
    <t>Nâng cao chất lượng dịch vụ ngân hàng tại NHTM cổ phần Đầu tư và Phát triển Việt Nam - chi nhánh Phú Thọ</t>
  </si>
  <si>
    <t>5482</t>
  </si>
  <si>
    <t>Phạm Văn</t>
  </si>
  <si>
    <t>Duy</t>
  </si>
  <si>
    <t>27/06/1983</t>
  </si>
  <si>
    <t>2096</t>
  </si>
  <si>
    <t>0983349239</t>
  </si>
  <si>
    <t>phamduyimc@gmail.com</t>
  </si>
  <si>
    <t>Quản lý  nhân lực tại trường Đại học FPT</t>
  </si>
  <si>
    <t xml:space="preserve"> </t>
  </si>
  <si>
    <t>14057021</t>
  </si>
  <si>
    <t>14057257</t>
  </si>
  <si>
    <t>14057211</t>
  </si>
  <si>
    <t>14057225</t>
  </si>
  <si>
    <t>14057196</t>
  </si>
  <si>
    <t>14057175</t>
  </si>
  <si>
    <t>14057655</t>
  </si>
  <si>
    <t>14057652</t>
  </si>
  <si>
    <t>14057653</t>
  </si>
  <si>
    <t>14057654</t>
  </si>
  <si>
    <t>14057657</t>
  </si>
  <si>
    <t>14057249</t>
  </si>
  <si>
    <t>13055402</t>
  </si>
  <si>
    <t>13055769</t>
  </si>
  <si>
    <t>13055441</t>
  </si>
  <si>
    <t>21/6/2016</t>
  </si>
  <si>
    <r>
      <t xml:space="preserve">Chuẩn đầu ra về ngoại ngữ </t>
    </r>
    <r>
      <rPr>
        <i/>
        <sz val="11"/>
        <rFont val="Cambria"/>
        <family val="1"/>
        <charset val="163"/>
        <scheme val="major"/>
      </rPr>
      <t>(ghi rõ loại chứng chỉ)</t>
    </r>
  </si>
  <si>
    <t>Trường ĐT&amp;PTNNL, Ngân hàng TMCP Công thương VN</t>
  </si>
  <si>
    <t>Trần Thị Thu</t>
  </si>
  <si>
    <t>Hiền</t>
  </si>
  <si>
    <t>23/10/1990</t>
  </si>
  <si>
    <t>Nguyễn Xuân</t>
  </si>
  <si>
    <t>Vũ</t>
  </si>
  <si>
    <t>12/04/1981</t>
  </si>
  <si>
    <t>K23 TCNH</t>
  </si>
  <si>
    <t>Quản lý thuế xuất khẩu, nhập khẩu tại cục Hải quan tỉnh Quảng Ninh</t>
  </si>
  <si>
    <t>Thẩm định dự án cho vay trung và dài hạn của Ngân hàng TMCP Sài Gòn Thương Tín</t>
  </si>
  <si>
    <t>TS. Nguyễn Anh Tuấn</t>
  </si>
  <si>
    <t>5572</t>
  </si>
  <si>
    <t>5573</t>
  </si>
  <si>
    <t>23/6</t>
  </si>
  <si>
    <t>Hoàng Hồng Lặng 03/04/1983</t>
  </si>
  <si>
    <t>Trần Thanh Phúc 13/02/1985</t>
  </si>
  <si>
    <t>Đoàn Huy Tùng 25/08/1990</t>
  </si>
  <si>
    <t>Trần Thị Lan 24/09/1982</t>
  </si>
  <si>
    <t>Trần Văn Thiết 29/06/1990</t>
  </si>
  <si>
    <t>Nguyễn Diệu Linh 04/11/1991</t>
  </si>
  <si>
    <t>Đỗ Quốc Đạt 01/02/1982</t>
  </si>
  <si>
    <t>Phí Ngọc Tú 25/12/1990</t>
  </si>
  <si>
    <t>Đoàn Thị Thùy Linh 12/10/1979</t>
  </si>
  <si>
    <t>Nguyễn Thị Minh Loan 25/10/1984</t>
  </si>
  <si>
    <t>Nguyễn Thu Quyên 14/09/1989</t>
  </si>
  <si>
    <t>Nguyễn Văn Mạnh 05/02/1987</t>
  </si>
  <si>
    <t>Nguyễn Linh Chi 30/11/1982</t>
  </si>
  <si>
    <t>Hoàng Thúy Phương 23/08/1990</t>
  </si>
  <si>
    <t>Phan Hải Như 02/11/1988</t>
  </si>
  <si>
    <t>Nguyễn Thị Nguyệt Loan 02/10/1986</t>
  </si>
  <si>
    <t>Nguyễn Thị Lan Hương 29/09/0989</t>
  </si>
  <si>
    <t>Nguyễn Thị Thu Hà 23/09/1988</t>
  </si>
  <si>
    <t>Nguyễn Thị Minh Nguyệt 30/01/1981</t>
  </si>
  <si>
    <t>Phạm Minh Tuấn 05/06/1986</t>
  </si>
  <si>
    <t>Vũ Thị Ngọc 10/08/1984</t>
  </si>
  <si>
    <t>Nguyễn Thùy Nga 23/05/1989</t>
  </si>
  <si>
    <t>Nguyễn Thị Anh 03/02/1990</t>
  </si>
  <si>
    <t>Dương Thị Anh 13/11/1991</t>
  </si>
  <si>
    <t>Lê Nguyên Công 22/10/1988</t>
  </si>
  <si>
    <t>Hoàng Hồng Nhung 09/06/1989</t>
  </si>
  <si>
    <t>Nguyễn Thị Hồng Yến 12/11/1980</t>
  </si>
  <si>
    <t>Nguyễn Thị Hằng Nga 12/03/1989</t>
  </si>
  <si>
    <t>Nguyễn Thị Hồng Nhung 15/12/1989</t>
  </si>
  <si>
    <t>Đỗ Thị Thận 04/06/1989</t>
  </si>
  <si>
    <t>Phạm Thị Ngọc 21/11/1991</t>
  </si>
  <si>
    <t>Hoàng Thị Công 20/08/1988</t>
  </si>
  <si>
    <t>Nguyễn Thị Thu Hằng 04/01/1976</t>
  </si>
  <si>
    <t>Lê Thị Huyền 13/01/1987</t>
  </si>
  <si>
    <t>Nguyễn Lê Hậu 09/03/1984</t>
  </si>
  <si>
    <t>Tô Anh Đức 20/01/1991</t>
  </si>
  <si>
    <t>Đinh Tuấn Đạt 15/11/1987</t>
  </si>
  <si>
    <t>Nguyễn Thị Huyền 06/10/1991</t>
  </si>
  <si>
    <t>Lê Thanh Bình 08/08/1980</t>
  </si>
  <si>
    <t>Nguyễn Thị Huyền Trang 07/07/1987</t>
  </si>
  <si>
    <t>Nguyễn Mạnh Hà 18/02/1979</t>
  </si>
  <si>
    <t>Lưu Văn Chung 05/05/1988</t>
  </si>
  <si>
    <t>Vũ Thị Bích Hảo 17/08/1989</t>
  </si>
  <si>
    <t>Phan Minh Thông 18/02/1979</t>
  </si>
  <si>
    <t>Nguyễn Công Trình 16/03/1978</t>
  </si>
  <si>
    <t>Phạm Hữu Tiến 09/08/1980</t>
  </si>
  <si>
    <t>Từ Thanh Vương 01/10/1982</t>
  </si>
  <si>
    <t>Trần Nam Trung 24/08/1975</t>
  </si>
  <si>
    <t>Nguyễn Thị Hồng Thương 24/01/1989</t>
  </si>
  <si>
    <t>Đỗ Thị Tươi 21/03/1975</t>
  </si>
  <si>
    <t>Phùng Thế Vinh 28/10/1991</t>
  </si>
  <si>
    <t>Nguyễn Văn Hà 21/12/1978</t>
  </si>
  <si>
    <t>Ngô Xuân Khiêm 14/01/1977</t>
  </si>
  <si>
    <t>Đặng Thị Việt Hạnh 12/09/1979</t>
  </si>
  <si>
    <t>Nguyễn Tiến Ngợi 07/11/1982</t>
  </si>
  <si>
    <t>Hoàng Anh Tuấn 08/07/1984</t>
  </si>
  <si>
    <t>Cao Thị Nhung 12/10/1984</t>
  </si>
  <si>
    <t>Hồ Thị Hải 10/07/1991</t>
  </si>
  <si>
    <t>Phạm Văn Duy 27/06/1983</t>
  </si>
  <si>
    <t>Trần Thị Thu Hiền 23/10/1990</t>
  </si>
  <si>
    <t>Nguyễn Xuân Vũ 12/04/1981</t>
  </si>
  <si>
    <t>tienqldtda@gmail.com</t>
  </si>
  <si>
    <t>0983232688</t>
  </si>
  <si>
    <t>tranthuhien2310@gmail.com</t>
  </si>
  <si>
    <t>haiho.th@gmail.com</t>
  </si>
  <si>
    <t>hainhu021188@yahoo.com</t>
  </si>
  <si>
    <t>Hoãn bảo vệ</t>
  </si>
  <si>
    <t>Bến Tre</t>
  </si>
  <si>
    <t>Bắc Ninh</t>
  </si>
  <si>
    <t>Nam Định</t>
  </si>
  <si>
    <t>lvchungccrc@gmail.com</t>
  </si>
  <si>
    <t>0914183239</t>
  </si>
  <si>
    <t>vuxuan@sacombank.com</t>
  </si>
  <si>
    <t>Danh sách gồm 66 học viên (trong đó có 2 học viên hoãn bảo vệ)</t>
  </si>
  <si>
    <t>5613</t>
  </si>
  <si>
    <t>Danh sách gồm 64 học viên</t>
  </si>
  <si>
    <t>A</t>
  </si>
  <si>
    <t>ngày 03 tháng 7 năm 2016</t>
  </si>
  <si>
    <t>A+</t>
  </si>
  <si>
    <t>ngày 02 tháng 7 năm 2016</t>
  </si>
  <si>
    <t>3027/QĐ-ĐHKT,ngày 15/07/2015 của Hiệu trưởng Trường ĐHKT-ĐHQGHN</t>
  </si>
  <si>
    <t>1586/QĐ-ĐHKT ngày 07 tháng 6 năm 2016</t>
  </si>
  <si>
    <t>PGS.TS. Hà Văn Hội</t>
  </si>
  <si>
    <t>PGS.TS. Nguyễn Thị Kim Chi</t>
  </si>
  <si>
    <t>TS. Nguyễn Lương Thanh</t>
  </si>
  <si>
    <t>TS. Nguyễn Cẩm Nhung</t>
  </si>
  <si>
    <t>PGS.TS. Phạm Thái Quốc</t>
  </si>
  <si>
    <t>B+</t>
  </si>
  <si>
    <t>Đào tạo nhân lực tại Công ty Cố phần tin học viễn thông Petrolimex</t>
  </si>
  <si>
    <t>PGS.TS. Nguyễn Thị Minh Nhàn</t>
  </si>
  <si>
    <t>1875/QĐ-ĐHKT,ngày 27/05/2015 của Hiệu trưởng Trường ĐHKT-ĐHQGHN</t>
  </si>
  <si>
    <t>1680/QĐ-ĐHKT ngày 13 tháng 6 năm 2016</t>
  </si>
  <si>
    <t>PGS.TS. Trần Anh Tài</t>
  </si>
  <si>
    <t>PGS.TS. Nguyễn Văn Phúc</t>
  </si>
  <si>
    <t>TS. Nguyễn Thị Phi Nga</t>
  </si>
  <si>
    <t>TS. Trương Minh Đức</t>
  </si>
  <si>
    <t>PGS.TS. Nguyễn Ngọc Thắng</t>
  </si>
  <si>
    <t>Tuyển dụng nhân lực tại Công ty TNHH Quản lý nợ và khai thác tài sản - Ngân hàng TMCP Quân đội</t>
  </si>
  <si>
    <t>TS. Trần Huy Phương</t>
  </si>
  <si>
    <t>1886/QĐ-ĐHKT,ngày 27/05/2015 của Hiệu trưởng Trường ĐHKT-ĐHQGHN</t>
  </si>
  <si>
    <t>1676/QĐ-ĐHKT ngày 13 tháng 6 năm 2016</t>
  </si>
  <si>
    <t>GS.TS. Bùi Xuân Phong</t>
  </si>
  <si>
    <t>PGS.TS. Đỗ Minh Cương</t>
  </si>
  <si>
    <t>TS. Nhâm Phong Tuân</t>
  </si>
  <si>
    <t>PGS.TS. Nguyễn Văn Định</t>
  </si>
  <si>
    <t>Thanh Hóa</t>
  </si>
  <si>
    <t>TS. Nguyễn Thành Hiếu</t>
  </si>
  <si>
    <t>Trường Đại học Kinh tế Quốc dân</t>
  </si>
  <si>
    <t>4354/QĐ-ĐHKT,ngày 14/10/2015 của Hiệu trưởng Trường ĐHKT-ĐHQGHN</t>
  </si>
  <si>
    <t>1577/QĐ-ĐHKT ngày 07 tháng 6 năm 2016</t>
  </si>
  <si>
    <t>TS. Phan Chí Anh</t>
  </si>
  <si>
    <t>TS. Đỗ Xuân Trường</t>
  </si>
  <si>
    <t>Thái Bình</t>
  </si>
  <si>
    <t>Tuyển dụng nhân lực tại Công ty Cổ phẩn Dược phẩm Trung ương 2</t>
  </si>
  <si>
    <t>1907/QĐ-ĐHKT,ngày 27/05/2015 của Hiệu trưởng Trường ĐHKT-ĐHQGHN</t>
  </si>
  <si>
    <t>1681/QĐ-ĐHKT ngày 13 tháng 6 năm 2016</t>
  </si>
  <si>
    <t>Đào tạo nhân lực tại Công ty 26- Bộ Quốc Phòng</t>
  </si>
  <si>
    <t>1917/QĐ-ĐHKT,ngày 27/05/2015 của Hiệu trưởng Trường ĐHKT-ĐHQGHN</t>
  </si>
  <si>
    <t>1674/QĐ-ĐHKT ngày 13 tháng 6 năm 2016</t>
  </si>
  <si>
    <t>Tạo động lực cho người lao động tại công ty Cổ phần Đầu tư Xây dựng Hạ tầng Hồng Hà</t>
  </si>
  <si>
    <t>1921/QĐ-ĐHKT,ngày 27/05/2015 của Hiệu trưởng Trường ĐHKT-ĐHQGHN</t>
  </si>
  <si>
    <t>1675/QĐ-ĐHKT ngày 13 tháng 6 năm 2016</t>
  </si>
  <si>
    <t>Tuyên Quang</t>
  </si>
  <si>
    <t>Hải Phòng</t>
  </si>
  <si>
    <t>Bắc Giang</t>
  </si>
  <si>
    <t>TS. Nguyễn Phú Hà</t>
  </si>
  <si>
    <t>1996/QĐ-ĐHKT,ngày 27/05/2015 của Hiệu trưởng Trường ĐHKT-ĐHQGHN</t>
  </si>
  <si>
    <t>1697/QĐ-ĐHKT ngày 13 tháng 6 năm 2016</t>
  </si>
  <si>
    <t>TS. Lê Trung Thành</t>
  </si>
  <si>
    <t>PGS.TS. Lưu Thị Hương</t>
  </si>
  <si>
    <t>TS. Nguyễn Thế Hùng</t>
  </si>
  <si>
    <t>PGS.TS. Vũ Sỹ Cường</t>
  </si>
  <si>
    <t>Quản lý nhà nước về chất thải rắn trên địa bàn quận Nam Từ Liêm</t>
  </si>
  <si>
    <t>TS. Nguyễn Ngọc Dũng</t>
  </si>
  <si>
    <t>Liên minh HTX Việt Nam</t>
  </si>
  <si>
    <t>2081/QĐ-ĐHKT,ngày 27/05/2015 của Hiệu trưởng Trường ĐHKT-ĐHQGHN</t>
  </si>
  <si>
    <t>1658/QĐ-ĐHKT ngày 13 tháng 6 năm 2016</t>
  </si>
  <si>
    <t>TS. Nguyễn Trúc Lê</t>
  </si>
  <si>
    <t>PGS.TS. Trương Quốc Cường</t>
  </si>
  <si>
    <t>PGS.TS. Phạm Thị Hồng Điệp</t>
  </si>
  <si>
    <t>TS. Lê Văn Chiến</t>
  </si>
  <si>
    <t>Phú Thọ</t>
  </si>
  <si>
    <t>C+</t>
  </si>
  <si>
    <t>Lạng Sơn</t>
  </si>
  <si>
    <t>B</t>
  </si>
  <si>
    <t>tên</t>
  </si>
  <si>
    <t xml:space="preserve">Họ và </t>
  </si>
  <si>
    <t xml:space="preserve">Khóa học </t>
  </si>
  <si>
    <t>I</t>
  </si>
  <si>
    <t>Chuyên ngành Kinh tế chính trị</t>
  </si>
  <si>
    <t>Mã số:</t>
  </si>
  <si>
    <t>Điểm TB chung học tập</t>
  </si>
  <si>
    <t>Điểm luận văn (Hệ 10)</t>
  </si>
  <si>
    <t>Điểm luận văn (Hệ chữ)</t>
  </si>
  <si>
    <t>Chuẩn đầu ra về ngoại ngữ</t>
  </si>
  <si>
    <t>Quyết định công nhận học viên cao học năm thứ nhất</t>
  </si>
  <si>
    <t>II</t>
  </si>
  <si>
    <t>Chuyên ngành Kinh tế quốc tế</t>
  </si>
  <si>
    <t>III</t>
  </si>
  <si>
    <t>Chuyên ngành Quản trị kinh doanh</t>
  </si>
  <si>
    <t>IV</t>
  </si>
  <si>
    <t>V</t>
  </si>
  <si>
    <t>Chuyên ngành Quản lý kinh tế</t>
  </si>
  <si>
    <t>Hà Nội, ngày       tháng        năm 2016</t>
  </si>
  <si>
    <t>Tổng cộng</t>
  </si>
  <si>
    <t>Số học viên</t>
  </si>
  <si>
    <t>Khóa</t>
  </si>
  <si>
    <t>Ngành</t>
  </si>
  <si>
    <t xml:space="preserve"> ĐẠI HỌC QUỐC GIA HÀ NỘI</t>
  </si>
  <si>
    <t>DANH SÁCH HỌC VIÊN ĐƯỢC CÔNG NHẬN HỌC VỊ VÀ CẤP BẰNG THẠC SĨ</t>
  </si>
  <si>
    <t>Kết quả học tập</t>
  </si>
  <si>
    <t>Chuyên ngành Tài chính Ngân hàng</t>
  </si>
  <si>
    <t>THỐNG KÊ HỌC VIÊN ĐỦ ĐIỀU KIỆN XÉT CÔNG NHẬN HỌC VỊ THẠC SĨ
ĐỢT THÁNG 8 NĂM 2016</t>
  </si>
  <si>
    <t>Quản trị công nghệ và Phát triển doanh nghiệp</t>
  </si>
  <si>
    <t>(Kèm theo Quyết định số                /QĐ-ĐHKT ngày        tháng  8 năm 2016 
của Hiệu trưởng Trường Đại học Kinh tế, ĐHQGHN)</t>
  </si>
  <si>
    <t>Nguyễn Hữu</t>
  </si>
  <si>
    <t>Khánh</t>
  </si>
  <si>
    <t>Hiệp</t>
  </si>
  <si>
    <t>Lê Thị Thanh</t>
  </si>
  <si>
    <t>Hường</t>
  </si>
  <si>
    <t>Đỗ Thị Thanh</t>
  </si>
  <si>
    <t>Mai</t>
  </si>
  <si>
    <t>Lê Thúy</t>
  </si>
  <si>
    <t>Ngô Tuấn</t>
  </si>
  <si>
    <t>Hồng</t>
  </si>
  <si>
    <t>28/07/1982</t>
  </si>
  <si>
    <t>24/03/1991</t>
  </si>
  <si>
    <t>31/01/1987</t>
  </si>
  <si>
    <t>03/09/1986</t>
  </si>
  <si>
    <t>12/05/1986</t>
  </si>
  <si>
    <t>15/12/1986</t>
  </si>
  <si>
    <t>02/10/1991</t>
  </si>
  <si>
    <t>08/03/1979</t>
  </si>
  <si>
    <t>04/09/1992</t>
  </si>
  <si>
    <t>Kiều Thị</t>
  </si>
  <si>
    <t>Hoàng Thị Diệu</t>
  </si>
  <si>
    <t>Đặng Thị Phương</t>
  </si>
  <si>
    <t>Thảo</t>
  </si>
  <si>
    <t>Nguyễn Sỹ</t>
  </si>
  <si>
    <t>Tĩnh</t>
  </si>
  <si>
    <t>Hoài</t>
  </si>
  <si>
    <t>Nguyễn Hà</t>
  </si>
  <si>
    <t>Nguyễn Thanh</t>
  </si>
  <si>
    <t>Huệ</t>
  </si>
  <si>
    <t>Kim Việt</t>
  </si>
  <si>
    <t>Đinh Thu</t>
  </si>
  <si>
    <t>Đỗ Đăng</t>
  </si>
  <si>
    <t>Chính</t>
  </si>
  <si>
    <t>Hoàng Nguyệt</t>
  </si>
  <si>
    <t>Lê Thành</t>
  </si>
  <si>
    <t>Quang</t>
  </si>
  <si>
    <t>Sầm Thị</t>
  </si>
  <si>
    <t>Quỳnh</t>
  </si>
  <si>
    <t>Trần Anh</t>
  </si>
  <si>
    <t>Ngô Phong</t>
  </si>
  <si>
    <t>18/07/1983</t>
  </si>
  <si>
    <t>01/07/1987</t>
  </si>
  <si>
    <t>23/09/1990</t>
  </si>
  <si>
    <t>25/07/1986</t>
  </si>
  <si>
    <t>09/03/1980</t>
  </si>
  <si>
    <t>15/07/1983</t>
  </si>
  <si>
    <t>15/08/1989</t>
  </si>
  <si>
    <t>21/12/1980</t>
  </si>
  <si>
    <t>10/12/1989</t>
  </si>
  <si>
    <t>06/06/1981</t>
  </si>
  <si>
    <t>05/12/1988</t>
  </si>
  <si>
    <t>04/11/1990</t>
  </si>
  <si>
    <t>31/08/1989</t>
  </si>
  <si>
    <t>Cao Bằng</t>
  </si>
  <si>
    <t>08/10/1981</t>
  </si>
  <si>
    <t>25/06/1988</t>
  </si>
  <si>
    <t>27/12/1988</t>
  </si>
  <si>
    <t>26/09/1991</t>
  </si>
  <si>
    <t>Lưu Thị</t>
  </si>
  <si>
    <t>Vân</t>
  </si>
  <si>
    <t>Trương Thị Diệu</t>
  </si>
  <si>
    <t>Quảng</t>
  </si>
  <si>
    <t>Chu Thị</t>
  </si>
  <si>
    <t>Duyên</t>
  </si>
  <si>
    <t>Phượng</t>
  </si>
  <si>
    <t>Nguyễn Thị Hoài</t>
  </si>
  <si>
    <t>Thu</t>
  </si>
  <si>
    <t>Ngô Thị Hải</t>
  </si>
  <si>
    <t>Vũ Thị Thu</t>
  </si>
  <si>
    <t>Bùi Thị Thu</t>
  </si>
  <si>
    <t>Tô Bảo</t>
  </si>
  <si>
    <t>Phạm Đức</t>
  </si>
  <si>
    <t>Nguyễn Thị Thanh</t>
  </si>
  <si>
    <t>Thúy</t>
  </si>
  <si>
    <t>Kỷ</t>
  </si>
  <si>
    <t>Phan Thị</t>
  </si>
  <si>
    <t>Hòa</t>
  </si>
  <si>
    <t>Hoàng Lan</t>
  </si>
  <si>
    <t>Trần Thị Mai</t>
  </si>
  <si>
    <t xml:space="preserve">Trần Thị Minh </t>
  </si>
  <si>
    <t>Nguyễn Quang</t>
  </si>
  <si>
    <t>Trương Thị</t>
  </si>
  <si>
    <t>Dinh</t>
  </si>
  <si>
    <t>Đặng Thị</t>
  </si>
  <si>
    <t>Trần Thu</t>
  </si>
  <si>
    <t>Vũ Anh</t>
  </si>
  <si>
    <t>Điệp</t>
  </si>
  <si>
    <t>Nguyễn Thị Vân</t>
  </si>
  <si>
    <t>Hà Thị</t>
  </si>
  <si>
    <t>Thùy</t>
  </si>
  <si>
    <t>Nhài</t>
  </si>
  <si>
    <t>Nguyễn Phương</t>
  </si>
  <si>
    <t>Phan Thị Thanh</t>
  </si>
  <si>
    <t>Tân</t>
  </si>
  <si>
    <t>Tạ Thị Minh</t>
  </si>
  <si>
    <t>Nguyễn Đình</t>
  </si>
  <si>
    <t>Hoàng</t>
  </si>
  <si>
    <t>Bùi Văn</t>
  </si>
  <si>
    <t>Hoa Thị</t>
  </si>
  <si>
    <t>Trịnh Văn</t>
  </si>
  <si>
    <t>Tâm</t>
  </si>
  <si>
    <t>Quách Trung</t>
  </si>
  <si>
    <t>Ánh</t>
  </si>
  <si>
    <t>Lê Trọng</t>
  </si>
  <si>
    <t>Dũng</t>
  </si>
  <si>
    <t>Chu Văn</t>
  </si>
  <si>
    <t>Điều</t>
  </si>
  <si>
    <t>Lê Tuấn</t>
  </si>
  <si>
    <t>Phạm Thanh</t>
  </si>
  <si>
    <t>Trần Hải</t>
  </si>
  <si>
    <t>Ninh</t>
  </si>
  <si>
    <t>Tuyết</t>
  </si>
  <si>
    <t>09/05/1989</t>
  </si>
  <si>
    <t>17/12/1981</t>
  </si>
  <si>
    <t>17/08/1980</t>
  </si>
  <si>
    <t>23/06/1976</t>
  </si>
  <si>
    <t>16/05/1988</t>
  </si>
  <si>
    <t>05/04/1987</t>
  </si>
  <si>
    <t>03/11/1988</t>
  </si>
  <si>
    <t>23/04/1988</t>
  </si>
  <si>
    <t>18/10/1982</t>
  </si>
  <si>
    <t>11/10/1989</t>
  </si>
  <si>
    <t>20/09/1982</t>
  </si>
  <si>
    <t>10/06/1982</t>
  </si>
  <si>
    <t>14/05/1987</t>
  </si>
  <si>
    <t>Bạc Liêu</t>
  </si>
  <si>
    <t>04/04/1990</t>
  </si>
  <si>
    <t>09/10/1990</t>
  </si>
  <si>
    <t>22/09/1978</t>
  </si>
  <si>
    <t>17/11/1988</t>
  </si>
  <si>
    <t>06/01/1990</t>
  </si>
  <si>
    <t>08/08/1989</t>
  </si>
  <si>
    <t>05/04/1983</t>
  </si>
  <si>
    <t>13/11/1990</t>
  </si>
  <si>
    <t>11/11/1990</t>
  </si>
  <si>
    <t>30/05/1983</t>
  </si>
  <si>
    <t>26/06/1991</t>
  </si>
  <si>
    <t>13/03/1990</t>
  </si>
  <si>
    <t>12/04/1979</t>
  </si>
  <si>
    <t>01/12/1991</t>
  </si>
  <si>
    <t>18/08/1986</t>
  </si>
  <si>
    <t>21/04/1991</t>
  </si>
  <si>
    <t>15/05/1990</t>
  </si>
  <si>
    <t>20/10/1989</t>
  </si>
  <si>
    <t>29/09/1988</t>
  </si>
  <si>
    <t>13/03/1991</t>
  </si>
  <si>
    <t>08/12/1991</t>
  </si>
  <si>
    <t>08/07/1989</t>
  </si>
  <si>
    <t>12/02/1987</t>
  </si>
  <si>
    <t>16/07/1984</t>
  </si>
  <si>
    <t>26/02/1981</t>
  </si>
  <si>
    <t>16/11/1987</t>
  </si>
  <si>
    <t>07/05/1989</t>
  </si>
  <si>
    <t>14/02/1984</t>
  </si>
  <si>
    <t>27/07/1977</t>
  </si>
  <si>
    <t>21/06/1981</t>
  </si>
  <si>
    <t>10/02/1982</t>
  </si>
  <si>
    <t>06/07/1982</t>
  </si>
  <si>
    <t>03/07/1982</t>
  </si>
  <si>
    <t>22/12/1989</t>
  </si>
  <si>
    <t>21/08/1986</t>
  </si>
  <si>
    <t>10/05/1986</t>
  </si>
  <si>
    <t>03/01/1984</t>
  </si>
  <si>
    <t>02/10/1984</t>
  </si>
  <si>
    <t>07/02/1985</t>
  </si>
  <si>
    <t>14/11/1983</t>
  </si>
  <si>
    <t>23/09/1980</t>
  </si>
  <si>
    <t>Phạm Phương</t>
  </si>
  <si>
    <t>Hoàng Thị Lê</t>
  </si>
  <si>
    <t>Na</t>
  </si>
  <si>
    <t>Lệ</t>
  </si>
  <si>
    <t>Nguyễn Đức</t>
  </si>
  <si>
    <t>Khương</t>
  </si>
  <si>
    <t>Cao Bá</t>
  </si>
  <si>
    <t xml:space="preserve">Nguyễn Mạnh </t>
  </si>
  <si>
    <t>Hùng</t>
  </si>
  <si>
    <t>Vũ Lan</t>
  </si>
  <si>
    <t>Lê Văn</t>
  </si>
  <si>
    <t>Cương</t>
  </si>
  <si>
    <t>Tài</t>
  </si>
  <si>
    <t>Vũ Quang</t>
  </si>
  <si>
    <t>Tạo</t>
  </si>
  <si>
    <t>Kiều Văn</t>
  </si>
  <si>
    <t>Quyền</t>
  </si>
  <si>
    <t>Nguyễn Thế</t>
  </si>
  <si>
    <t>Hưng</t>
  </si>
  <si>
    <t>Hoàng Thị Khánh</t>
  </si>
  <si>
    <t>Bùi Thị</t>
  </si>
  <si>
    <t>Lê Thị Hà</t>
  </si>
  <si>
    <t>Nguyễn Hạnh</t>
  </si>
  <si>
    <t>Hoàng Minh</t>
  </si>
  <si>
    <t>Trí</t>
  </si>
  <si>
    <t>Đinh Thị Thanh</t>
  </si>
  <si>
    <t>Tạ Quốc</t>
  </si>
  <si>
    <t>Trần Đình</t>
  </si>
  <si>
    <t>Nguyễn Thị Thúy</t>
  </si>
  <si>
    <t>Nhàn</t>
  </si>
  <si>
    <t>Lê Trung</t>
  </si>
  <si>
    <t>Bùi Thanh</t>
  </si>
  <si>
    <t>Thủy</t>
  </si>
  <si>
    <t>Đặng Tiến</t>
  </si>
  <si>
    <t>Lê Thị Minh</t>
  </si>
  <si>
    <t>Vũ Thu</t>
  </si>
  <si>
    <t>Nguyễn Ngọc</t>
  </si>
  <si>
    <t>Nguyễn Huyền</t>
  </si>
  <si>
    <t>Thắng</t>
  </si>
  <si>
    <t xml:space="preserve">Phạm Ngọc </t>
  </si>
  <si>
    <t>Phạm Thị Xuân</t>
  </si>
  <si>
    <t>Thoa</t>
  </si>
  <si>
    <t>04/06/1990</t>
  </si>
  <si>
    <t>13/10/1989</t>
  </si>
  <si>
    <t>12/11/1991</t>
  </si>
  <si>
    <t>03/05/1982</t>
  </si>
  <si>
    <t>24/09/1986</t>
  </si>
  <si>
    <t>03/06/1989</t>
  </si>
  <si>
    <t>05/02/1990</t>
  </si>
  <si>
    <t>31/07/1986</t>
  </si>
  <si>
    <t>02/05/1985</t>
  </si>
  <si>
    <t>29/07/1991</t>
  </si>
  <si>
    <t>04/01/1989</t>
  </si>
  <si>
    <t>08/05/1990</t>
  </si>
  <si>
    <t>27/07/1985</t>
  </si>
  <si>
    <t>Hà Giang</t>
  </si>
  <si>
    <t>15/09/1990</t>
  </si>
  <si>
    <t>11/06/1990</t>
  </si>
  <si>
    <t>02/05/1987</t>
  </si>
  <si>
    <t>06/04/1983</t>
  </si>
  <si>
    <t>05/03/1989</t>
  </si>
  <si>
    <t>29/11/1988</t>
  </si>
  <si>
    <t>02/10/1983</t>
  </si>
  <si>
    <t>03/09/1989</t>
  </si>
  <si>
    <t>24/05/1987</t>
  </si>
  <si>
    <t>29/06/1991</t>
  </si>
  <si>
    <t>04/08/1988</t>
  </si>
  <si>
    <t>08/02/1988</t>
  </si>
  <si>
    <t xml:space="preserve">Hải Phòng </t>
  </si>
  <si>
    <t>18/12/1990</t>
  </si>
  <si>
    <t>04/07/1987</t>
  </si>
  <si>
    <t xml:space="preserve">Thanh Hóa </t>
  </si>
  <si>
    <t>25/07/1992</t>
  </si>
  <si>
    <t>06/08/1991</t>
  </si>
  <si>
    <t>26/11/1991</t>
  </si>
  <si>
    <t>10/07/1990</t>
  </si>
  <si>
    <t>16/12/1989</t>
  </si>
  <si>
    <t>13/12/1991</t>
  </si>
  <si>
    <t>12/09/1990</t>
  </si>
  <si>
    <t>05/01/1989</t>
  </si>
  <si>
    <t>15/05/1991</t>
  </si>
  <si>
    <t>14/07/1990</t>
  </si>
  <si>
    <t>31/05/1989</t>
  </si>
  <si>
    <t>10/09/1990</t>
  </si>
  <si>
    <t>Sơn La</t>
  </si>
  <si>
    <t>06/10/1987</t>
  </si>
  <si>
    <t>13/04/1992</t>
  </si>
  <si>
    <t>Nguyễn Trường</t>
  </si>
  <si>
    <t>Đinh Công</t>
  </si>
  <si>
    <t>Chiến</t>
  </si>
  <si>
    <t>Nguyễn Thị Tuyết</t>
  </si>
  <si>
    <t>Mây</t>
  </si>
  <si>
    <t>Trịnh Đức</t>
  </si>
  <si>
    <t>Sơn</t>
  </si>
  <si>
    <t>Nguyễn Duy</t>
  </si>
  <si>
    <t>Phạm Huy</t>
  </si>
  <si>
    <t>Phong</t>
  </si>
  <si>
    <t>Nguyễn Vân</t>
  </si>
  <si>
    <t>Trần Vĩnh</t>
  </si>
  <si>
    <t>Nguyễn Thị Kim</t>
  </si>
  <si>
    <t>Lục Văn</t>
  </si>
  <si>
    <t>Trường</t>
  </si>
  <si>
    <t>Quân</t>
  </si>
  <si>
    <t>Nguyễn Thị Bích</t>
  </si>
  <si>
    <t>Liên</t>
  </si>
  <si>
    <t>Đinh Thị Bích</t>
  </si>
  <si>
    <t>Trần Thị Hằng</t>
  </si>
  <si>
    <t>Nguyễn Tuấn</t>
  </si>
  <si>
    <t>Việt</t>
  </si>
  <si>
    <t>Trần Văn</t>
  </si>
  <si>
    <t>Nguyễn Trí</t>
  </si>
  <si>
    <t>Học</t>
  </si>
  <si>
    <t>Nguyễn Thị Biên</t>
  </si>
  <si>
    <t>Vũ Cao</t>
  </si>
  <si>
    <t>Cường</t>
  </si>
  <si>
    <t>Vũ Hồng</t>
  </si>
  <si>
    <t>Vũ Văn</t>
  </si>
  <si>
    <t>Minh</t>
  </si>
  <si>
    <t>Tá</t>
  </si>
  <si>
    <t>Phạm Thị Thanh</t>
  </si>
  <si>
    <t>Xuân</t>
  </si>
  <si>
    <t>Vương Thị Hải</t>
  </si>
  <si>
    <t>Đỗ Xuân</t>
  </si>
  <si>
    <t>Hiển</t>
  </si>
  <si>
    <t>Trương Minh</t>
  </si>
  <si>
    <t>Thành</t>
  </si>
  <si>
    <t>Mai Thị</t>
  </si>
  <si>
    <t>Chu Công</t>
  </si>
  <si>
    <t>Lê Thùy</t>
  </si>
  <si>
    <t>Dương</t>
  </si>
  <si>
    <t>Nguyễn Bá</t>
  </si>
  <si>
    <t>Nguyễn Thị Mai</t>
  </si>
  <si>
    <t>Ngô Lan</t>
  </si>
  <si>
    <t>Đào Đức</t>
  </si>
  <si>
    <t>Bùi Mai</t>
  </si>
  <si>
    <t>Trần Tiến</t>
  </si>
  <si>
    <t>Lê Thị Bích</t>
  </si>
  <si>
    <t>Lê Hữu</t>
  </si>
  <si>
    <t>Giang</t>
  </si>
  <si>
    <t>Vũ Đức</t>
  </si>
  <si>
    <t>Trần Trung</t>
  </si>
  <si>
    <t>24/07/1981</t>
  </si>
  <si>
    <t>20/12/1988</t>
  </si>
  <si>
    <t>26/10/1981</t>
  </si>
  <si>
    <t>20/12/1982</t>
  </si>
  <si>
    <t>26/08/1988</t>
  </si>
  <si>
    <t>21/10/1984</t>
  </si>
  <si>
    <t>20/02/1986</t>
  </si>
  <si>
    <t>15/06/1983</t>
  </si>
  <si>
    <t>23/08/1980</t>
  </si>
  <si>
    <t>21/01/1988</t>
  </si>
  <si>
    <t>20/10/1980</t>
  </si>
  <si>
    <t>13/09/1978</t>
  </si>
  <si>
    <t>25/11/1981</t>
  </si>
  <si>
    <t>19/10/1983</t>
  </si>
  <si>
    <t>03/08/1977</t>
  </si>
  <si>
    <t>26/12/1987</t>
  </si>
  <si>
    <t>22/04/1984</t>
  </si>
  <si>
    <t>30/11/1977</t>
  </si>
  <si>
    <t>13/02/1982</t>
  </si>
  <si>
    <t>01/05/1975</t>
  </si>
  <si>
    <t>10/03/1979</t>
  </si>
  <si>
    <t>10/06/1987</t>
  </si>
  <si>
    <t>12/01/1980</t>
  </si>
  <si>
    <t>15/10/1982</t>
  </si>
  <si>
    <t>03/05/1985</t>
  </si>
  <si>
    <t>05/02/1968</t>
  </si>
  <si>
    <t>03/09/1973</t>
  </si>
  <si>
    <t>17/07/1975</t>
  </si>
  <si>
    <t>19/05/1982</t>
  </si>
  <si>
    <t>12/10/1988</t>
  </si>
  <si>
    <t>08/09/1977</t>
  </si>
  <si>
    <t>20/04/1988</t>
  </si>
  <si>
    <t>21/10/1983</t>
  </si>
  <si>
    <t>01/01/1974</t>
  </si>
  <si>
    <t>04/08/1984</t>
  </si>
  <si>
    <t>16/01/1987</t>
  </si>
  <si>
    <t>10/01/1978</t>
  </si>
  <si>
    <t>11/06/1989</t>
  </si>
  <si>
    <t>05/07/1988</t>
  </si>
  <si>
    <t>10/04/1975</t>
  </si>
  <si>
    <t>25/01/1971</t>
  </si>
  <si>
    <t>14/10/1979</t>
  </si>
  <si>
    <t>05/05/1989</t>
  </si>
  <si>
    <t>28/04/1982</t>
  </si>
  <si>
    <t>26/08/1982</t>
  </si>
  <si>
    <t>01/11/1986</t>
  </si>
  <si>
    <t>18/03/1983</t>
  </si>
  <si>
    <t>16/01/1979</t>
  </si>
  <si>
    <t>04/09/1971</t>
  </si>
  <si>
    <t>12/09/1978</t>
  </si>
  <si>
    <t>01/02/1976</t>
  </si>
  <si>
    <t>C</t>
  </si>
  <si>
    <t>Lương Vinh</t>
  </si>
  <si>
    <t>10/10/1984</t>
  </si>
  <si>
    <t>Quảng Nam</t>
  </si>
  <si>
    <t>2951/QĐ-ĐHKT ngày 14/12/2012 của Hiệu trưởng Trường ĐHKT-ĐHQGHN</t>
  </si>
  <si>
    <t>Danh sách gồm 177 học viên.</t>
  </si>
  <si>
    <t xml:space="preserve">Nguyễn Việt </t>
  </si>
  <si>
    <t>Danh sách gồm 04 học viên.</t>
  </si>
  <si>
    <t>Chuyên ngành: Quản trị công nghệ và Phát triển doanh nghiệp     Mã số: Chuyên ngành thí điểm</t>
  </si>
  <si>
    <t>(Kèm theo Quyết định số                /QĐ-ĐHKT ngày        tháng 11 năm 2016 
của Hiệu trưởng Trường Đại học Kinh tế, ĐHQGHN)</t>
  </si>
  <si>
    <t>18/10/1979</t>
  </si>
  <si>
    <t>08/09/1980</t>
  </si>
  <si>
    <t>06/07/1983</t>
  </si>
  <si>
    <t>12/11/1981</t>
  </si>
  <si>
    <t>PGS.TS. Nguyễn Trúc Lê</t>
  </si>
  <si>
    <t>Số 62/QĐ-ĐHKT ngày 13/01/2015</t>
  </si>
  <si>
    <t>Mã học viên</t>
  </si>
  <si>
    <t>Thái</t>
  </si>
  <si>
    <t xml:space="preserve">Phan Đình </t>
  </si>
  <si>
    <t>15/07/1972</t>
  </si>
  <si>
    <t xml:space="preserve">Phùng Quốc </t>
  </si>
  <si>
    <t>06/01/1985</t>
  </si>
  <si>
    <t xml:space="preserve"> Thịnh</t>
  </si>
  <si>
    <t>29/12/1982</t>
  </si>
  <si>
    <t>Danh sách gồm 03 học viên.</t>
  </si>
  <si>
    <t>CỘNG HÒA XÃ HỘI CHỦ NGHĨA VIỆT NAM</t>
  </si>
  <si>
    <t>Độc lập - Tự do - Hạnh phúc</t>
  </si>
  <si>
    <t>Loại chương trình đào tạo</t>
  </si>
  <si>
    <t>Định hướng thực hành</t>
  </si>
  <si>
    <t>DANH SÁCH HỌC VIÊN CAO HỌC ĐƯỢC CÔNG NHẬN HỌC VỊ VÀ CẤP BẰNG THẠC SĨ ĐỢT THÁNG 11 NĂM 2017</t>
  </si>
  <si>
    <t>Chuyên ngành: Quản trị công nghệ và Phát triển doanh nghiệp</t>
  </si>
  <si>
    <t>Mã số: Chuyên ngành thí điểm</t>
  </si>
  <si>
    <t>HIỆU TRƯỞNG</t>
  </si>
  <si>
    <t>STT</t>
  </si>
  <si>
    <t>Danh sách gồm 03 học viên./.</t>
  </si>
  <si>
    <t>Họ và</t>
  </si>
  <si>
    <t>(Kèm theo Quyết định số   3307/QĐ-ĐHKT ngày  29 tháng   11 năm 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</si>
</sst>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 #,##0.00\ _₫_-;\-* #,##0.00\ _₫_-;_-* &quot;-&quot;??\ _₫_-;_-@_-"/>
    <numFmt numFmtId="165" formatCode="#,##0.0"/>
    <numFmt numFmtId="166" formatCode="_-* #,##0.0\ _₫_-;\-* #,##0.0\ _₫_-;_-* &quot;-&quot;??\ _₫_-;_-@_-"/>
  </numFmts>
  <fonts count="56" x14ac:knownFonts="1">
    <font>
      <sz val="10"/>
      <color theme="1"/>
      <name val="Arial"/>
      <family val="2"/>
    </font>
    <font>
      <sz val="12"/>
      <name val=".VnTime"/>
      <family val="2"/>
    </font>
    <font>
      <b/>
      <sz val="10"/>
      <name val="Times New Roman"/>
      <family val="1"/>
    </font>
    <font>
      <sz val="10"/>
      <color theme="1"/>
      <name val="Times New Roman"/>
      <family val="1"/>
    </font>
    <font>
      <sz val="10"/>
      <name val="Times New Roman"/>
      <family val="1"/>
    </font>
    <font>
      <sz val="12"/>
      <color theme="1"/>
      <name val="Times New Roman"/>
      <family val="2"/>
    </font>
    <font>
      <sz val="10"/>
      <color rgb="FFFF0000"/>
      <name val="Times New Roman"/>
      <family val="1"/>
    </font>
    <font>
      <b/>
      <sz val="10"/>
      <color theme="1"/>
      <name val="Times New Roman"/>
      <family val="1"/>
    </font>
    <font>
      <sz val="10"/>
      <color theme="1"/>
      <name val="Times New Roman"/>
      <family val="1"/>
      <charset val="163"/>
    </font>
    <font>
      <sz val="14"/>
      <name val=".VnTime"/>
      <family val="2"/>
    </font>
    <font>
      <sz val="13"/>
      <color theme="1"/>
      <name val="Times New Roman"/>
      <family val="2"/>
    </font>
    <font>
      <b/>
      <i/>
      <sz val="10"/>
      <color theme="1"/>
      <name val="Times New Roman"/>
      <family val="1"/>
      <charset val="163"/>
    </font>
    <font>
      <u/>
      <sz val="10"/>
      <color theme="10"/>
      <name val="Arial"/>
      <family val="2"/>
    </font>
    <font>
      <b/>
      <sz val="16"/>
      <color theme="1"/>
      <name val="Times New Roman"/>
      <family val="1"/>
    </font>
    <font>
      <sz val="10"/>
      <name val="Cambria"/>
      <family val="1"/>
      <charset val="163"/>
      <scheme val="major"/>
    </font>
    <font>
      <sz val="12"/>
      <name val="Cambria"/>
      <family val="1"/>
      <scheme val="major"/>
    </font>
    <font>
      <sz val="11"/>
      <color theme="1"/>
      <name val="Calibri"/>
      <family val="2"/>
      <scheme val="minor"/>
    </font>
    <font>
      <sz val="13"/>
      <name val="Cambria"/>
      <family val="1"/>
      <charset val="163"/>
      <scheme val="major"/>
    </font>
    <font>
      <sz val="13"/>
      <name val="Times New Roman"/>
      <family val="1"/>
    </font>
    <font>
      <sz val="11"/>
      <name val="Cambria"/>
      <family val="1"/>
      <charset val="163"/>
      <scheme val="major"/>
    </font>
    <font>
      <sz val="12"/>
      <name val="Cambria"/>
      <family val="1"/>
      <charset val="163"/>
      <scheme val="major"/>
    </font>
    <font>
      <b/>
      <sz val="11"/>
      <name val="Cambria"/>
      <family val="1"/>
      <charset val="163"/>
      <scheme val="major"/>
    </font>
    <font>
      <b/>
      <sz val="16"/>
      <name val="Cambria"/>
      <family val="1"/>
      <charset val="163"/>
      <scheme val="major"/>
    </font>
    <font>
      <b/>
      <sz val="13"/>
      <name val="Times New Roman"/>
      <family val="1"/>
    </font>
    <font>
      <i/>
      <sz val="13"/>
      <name val="Times New Roman"/>
      <family val="1"/>
    </font>
    <font>
      <u/>
      <sz val="13"/>
      <name val="Times New Roman"/>
      <family val="1"/>
    </font>
    <font>
      <sz val="15"/>
      <name val="Cambria"/>
      <family val="1"/>
      <charset val="163"/>
      <scheme val="major"/>
    </font>
    <font>
      <b/>
      <i/>
      <sz val="14"/>
      <name val="Cambria"/>
      <family val="1"/>
      <scheme val="major"/>
    </font>
    <font>
      <sz val="8"/>
      <color indexed="81"/>
      <name val="Tahoma"/>
      <family val="2"/>
    </font>
    <font>
      <b/>
      <sz val="8"/>
      <color indexed="81"/>
      <name val="Tahoma"/>
      <family val="2"/>
    </font>
    <font>
      <b/>
      <sz val="12"/>
      <name val="Cambria"/>
      <family val="1"/>
      <charset val="163"/>
      <scheme val="major"/>
    </font>
    <font>
      <i/>
      <sz val="11"/>
      <name val="Cambria"/>
      <family val="1"/>
      <charset val="163"/>
      <scheme val="major"/>
    </font>
    <font>
      <u/>
      <sz val="10"/>
      <name val="Arial"/>
      <family val="2"/>
    </font>
    <font>
      <i/>
      <sz val="13"/>
      <name val="Cambria"/>
      <family val="1"/>
      <scheme val="major"/>
    </font>
    <font>
      <sz val="10"/>
      <color theme="1"/>
      <name val="Arial"/>
      <family val="2"/>
    </font>
    <font>
      <sz val="12"/>
      <color theme="1"/>
      <name val="Cambria"/>
      <family val="1"/>
      <charset val="163"/>
      <scheme val="major"/>
    </font>
    <font>
      <b/>
      <sz val="12"/>
      <color theme="1"/>
      <name val="Cambria"/>
      <family val="1"/>
      <charset val="163"/>
      <scheme val="major"/>
    </font>
    <font>
      <i/>
      <sz val="12"/>
      <color theme="1"/>
      <name val="Cambria"/>
      <family val="1"/>
      <charset val="163"/>
      <scheme val="major"/>
    </font>
    <font>
      <b/>
      <sz val="14"/>
      <color theme="1"/>
      <name val="Cambria"/>
      <family val="1"/>
      <charset val="163"/>
      <scheme val="major"/>
    </font>
    <font>
      <sz val="14"/>
      <color theme="1"/>
      <name val="Cambria"/>
      <family val="1"/>
      <charset val="163"/>
      <scheme val="major"/>
    </font>
    <font>
      <i/>
      <sz val="14"/>
      <color theme="1"/>
      <name val="Cambria"/>
      <family val="1"/>
      <charset val="163"/>
      <scheme val="major"/>
    </font>
    <font>
      <sz val="12"/>
      <color theme="1"/>
      <name val="Cambria"/>
      <family val="1"/>
      <scheme val="major"/>
    </font>
    <font>
      <sz val="12"/>
      <color theme="1"/>
      <name val="Times New Roman"/>
      <family val="1"/>
    </font>
    <font>
      <b/>
      <sz val="12"/>
      <color theme="1"/>
      <name val="Times New Roman"/>
      <family val="1"/>
    </font>
    <font>
      <b/>
      <sz val="14"/>
      <color theme="1"/>
      <name val="Times New Roman"/>
      <family val="1"/>
    </font>
    <font>
      <sz val="14"/>
      <color theme="1"/>
      <name val="Times New Roman"/>
      <family val="1"/>
    </font>
    <font>
      <i/>
      <sz val="14"/>
      <color theme="1"/>
      <name val="Times New Roman"/>
      <family val="1"/>
    </font>
    <font>
      <i/>
      <sz val="12"/>
      <color theme="1"/>
      <name val="Times New Roman"/>
      <family val="1"/>
    </font>
    <font>
      <sz val="12"/>
      <name val="Times New Roman"/>
      <family val="1"/>
    </font>
    <font>
      <b/>
      <sz val="11"/>
      <color theme="1"/>
      <name val="Times New Roman"/>
      <family val="1"/>
    </font>
    <font>
      <sz val="10"/>
      <name val="Arial"/>
      <family val="2"/>
    </font>
    <font>
      <b/>
      <sz val="10.5"/>
      <color theme="1"/>
      <name val="Times New Roman"/>
      <family val="1"/>
    </font>
    <font>
      <b/>
      <sz val="13"/>
      <color theme="1"/>
      <name val="Times New Roman"/>
      <family val="1"/>
    </font>
    <font>
      <b/>
      <sz val="13.5"/>
      <color theme="1"/>
      <name val="Times New Roman"/>
      <family val="1"/>
    </font>
    <font>
      <i/>
      <sz val="13.5"/>
      <color theme="1"/>
      <name val="Times New Roman"/>
      <family val="1"/>
    </font>
    <font>
      <b/>
      <i/>
      <sz val="13.5"/>
      <color theme="1"/>
      <name val="Times New Roman"/>
      <family val="1"/>
    </font>
  </fonts>
  <fills count="5">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rgb="FFFF0000"/>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s>
  <cellStyleXfs count="14">
    <xf numFmtId="0" fontId="0" fillId="0" borderId="0"/>
    <xf numFmtId="0" fontId="1" fillId="0" borderId="0"/>
    <xf numFmtId="0" fontId="5" fillId="0" borderId="0"/>
    <xf numFmtId="0" fontId="1" fillId="0" borderId="0"/>
    <xf numFmtId="0" fontId="1" fillId="0" borderId="0"/>
    <xf numFmtId="0" fontId="1" fillId="0" borderId="0"/>
    <xf numFmtId="0" fontId="9" fillId="0" borderId="0"/>
    <xf numFmtId="0" fontId="1" fillId="0" borderId="0"/>
    <xf numFmtId="0" fontId="1" fillId="0" borderId="0"/>
    <xf numFmtId="0" fontId="10" fillId="0" borderId="0"/>
    <xf numFmtId="0" fontId="12" fillId="0" borderId="0" applyNumberFormat="0" applyFill="0" applyBorder="0" applyAlignment="0" applyProtection="0"/>
    <xf numFmtId="0" fontId="16" fillId="0" borderId="0"/>
    <xf numFmtId="164" fontId="34" fillId="0" borderId="0" applyFont="0" applyFill="0" applyBorder="0" applyAlignment="0" applyProtection="0"/>
    <xf numFmtId="0" fontId="50" fillId="0" borderId="0"/>
  </cellStyleXfs>
  <cellXfs count="309">
    <xf numFmtId="0" fontId="0" fillId="0" borderId="0" xfId="0"/>
    <xf numFmtId="49" fontId="4" fillId="0" borderId="1" xfId="1" applyNumberFormat="1" applyFont="1" applyFill="1" applyBorder="1" applyAlignment="1">
      <alignment horizontal="center" vertical="center" wrapText="1"/>
    </xf>
    <xf numFmtId="0" fontId="3" fillId="0" borderId="2" xfId="0" applyNumberFormat="1" applyFont="1" applyFill="1" applyBorder="1" applyAlignment="1">
      <alignment horizontal="left" vertical="center" wrapText="1"/>
    </xf>
    <xf numFmtId="0" fontId="3" fillId="0" borderId="3" xfId="0" applyNumberFormat="1" applyFont="1" applyFill="1" applyBorder="1" applyAlignment="1">
      <alignment horizontal="left" vertical="center" wrapText="1"/>
    </xf>
    <xf numFmtId="0" fontId="3" fillId="0" borderId="1" xfId="0" applyNumberFormat="1" applyFont="1" applyFill="1" applyBorder="1" applyAlignment="1">
      <alignment horizontal="left" vertical="center" wrapText="1"/>
    </xf>
    <xf numFmtId="0" fontId="3" fillId="0" borderId="1" xfId="0" applyFont="1" applyFill="1" applyBorder="1" applyAlignment="1">
      <alignment horizontal="left" vertical="center" wrapText="1"/>
    </xf>
    <xf numFmtId="0" fontId="4" fillId="0" borderId="1" xfId="1" applyNumberFormat="1" applyFont="1" applyFill="1" applyBorder="1" applyAlignment="1">
      <alignment horizontal="center" vertical="center" wrapText="1"/>
    </xf>
    <xf numFmtId="4" fontId="4" fillId="0" borderId="1" xfId="1" applyNumberFormat="1" applyFont="1" applyFill="1" applyBorder="1" applyAlignment="1">
      <alignment horizontal="center" vertical="center" wrapText="1"/>
    </xf>
    <xf numFmtId="2" fontId="4" fillId="0" borderId="1" xfId="1" applyNumberFormat="1" applyFont="1" applyFill="1" applyBorder="1" applyAlignment="1">
      <alignment horizontal="left" vertical="center" wrapText="1"/>
    </xf>
    <xf numFmtId="0" fontId="3"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4" fillId="0" borderId="1" xfId="1" quotePrefix="1" applyNumberFormat="1" applyFont="1" applyFill="1" applyBorder="1" applyAlignment="1">
      <alignment horizontal="left" vertical="center" wrapText="1"/>
    </xf>
    <xf numFmtId="4" fontId="7" fillId="0" borderId="1" xfId="0" applyNumberFormat="1" applyFont="1" applyFill="1" applyBorder="1" applyAlignment="1">
      <alignment horizontal="center" vertical="center" wrapText="1"/>
    </xf>
    <xf numFmtId="1" fontId="4" fillId="0" borderId="1" xfId="1" applyNumberFormat="1" applyFont="1" applyFill="1" applyBorder="1" applyAlignment="1">
      <alignment horizontal="left" vertical="center" wrapText="1"/>
    </xf>
    <xf numFmtId="0" fontId="4" fillId="0" borderId="1" xfId="1" applyNumberFormat="1" applyFont="1" applyFill="1" applyBorder="1" applyAlignment="1">
      <alignment horizontal="left" vertical="center" wrapText="1"/>
    </xf>
    <xf numFmtId="4" fontId="2" fillId="0" borderId="1" xfId="1" applyNumberFormat="1" applyFont="1" applyFill="1" applyBorder="1" applyAlignment="1">
      <alignment horizontal="center" vertical="center" wrapText="1"/>
    </xf>
    <xf numFmtId="0" fontId="3" fillId="0" borderId="0" xfId="0" applyFont="1" applyFill="1" applyAlignment="1">
      <alignment horizontal="center" vertical="center" wrapText="1"/>
    </xf>
    <xf numFmtId="0" fontId="3" fillId="0" borderId="2" xfId="0" applyNumberFormat="1" applyFont="1" applyFill="1" applyBorder="1" applyAlignment="1">
      <alignment horizontal="left" vertical="center"/>
    </xf>
    <xf numFmtId="0" fontId="3" fillId="0" borderId="3" xfId="0" applyNumberFormat="1" applyFont="1" applyFill="1" applyBorder="1" applyAlignment="1">
      <alignment horizontal="left" vertical="center"/>
    </xf>
    <xf numFmtId="0" fontId="4" fillId="0" borderId="1" xfId="0" applyNumberFormat="1" applyFont="1" applyFill="1" applyBorder="1" applyAlignment="1">
      <alignment horizontal="left" vertical="center" wrapText="1"/>
    </xf>
    <xf numFmtId="0" fontId="8" fillId="0" borderId="0" xfId="0" applyFont="1" applyFill="1" applyAlignment="1">
      <alignment horizontal="center" vertical="center" wrapText="1"/>
    </xf>
    <xf numFmtId="49" fontId="2" fillId="0" borderId="1" xfId="1" applyNumberFormat="1" applyFont="1" applyFill="1" applyBorder="1" applyAlignment="1">
      <alignment horizontal="center" vertical="center" wrapText="1"/>
    </xf>
    <xf numFmtId="0" fontId="2" fillId="0" borderId="1" xfId="1" applyNumberFormat="1" applyFont="1" applyFill="1" applyBorder="1" applyAlignment="1">
      <alignment horizontal="left" vertical="center" wrapText="1"/>
    </xf>
    <xf numFmtId="2" fontId="2" fillId="0" borderId="1" xfId="1" applyNumberFormat="1" applyFont="1" applyFill="1" applyBorder="1" applyAlignment="1">
      <alignment horizontal="left" vertical="center" wrapText="1"/>
    </xf>
    <xf numFmtId="1" fontId="2" fillId="0" borderId="1" xfId="1" applyNumberFormat="1" applyFont="1" applyFill="1" applyBorder="1" applyAlignment="1">
      <alignment horizontal="left" vertical="center" wrapText="1"/>
    </xf>
    <xf numFmtId="0" fontId="3" fillId="0" borderId="0" xfId="0" applyNumberFormat="1" applyFont="1" applyFill="1" applyAlignment="1">
      <alignment horizontal="left" vertical="center" wrapText="1"/>
    </xf>
    <xf numFmtId="0" fontId="3" fillId="0" borderId="0" xfId="0" applyFont="1" applyFill="1" applyAlignment="1">
      <alignment horizontal="left" vertical="center" wrapText="1"/>
    </xf>
    <xf numFmtId="4" fontId="3" fillId="0" borderId="0" xfId="0" applyNumberFormat="1" applyFont="1" applyFill="1" applyAlignment="1">
      <alignment horizontal="left" vertical="center" wrapText="1"/>
    </xf>
    <xf numFmtId="4" fontId="3" fillId="0" borderId="0" xfId="0" applyNumberFormat="1" applyFont="1" applyFill="1" applyAlignment="1">
      <alignment horizontal="center" vertical="center" wrapText="1"/>
    </xf>
    <xf numFmtId="0" fontId="3" fillId="0" borderId="0" xfId="0" applyNumberFormat="1" applyFont="1" applyFill="1" applyAlignment="1">
      <alignment horizontal="center" vertical="center" wrapText="1"/>
    </xf>
    <xf numFmtId="1" fontId="3" fillId="0" borderId="0" xfId="0" applyNumberFormat="1" applyFont="1" applyFill="1" applyAlignment="1">
      <alignment horizontal="center" vertical="center" wrapText="1"/>
    </xf>
    <xf numFmtId="2" fontId="3" fillId="0" borderId="1" xfId="2" applyNumberFormat="1" applyFont="1" applyFill="1" applyBorder="1" applyAlignment="1">
      <alignment horizontal="center" vertical="center" wrapText="1"/>
    </xf>
    <xf numFmtId="2" fontId="3" fillId="0" borderId="1" xfId="2" quotePrefix="1" applyNumberFormat="1" applyFont="1" applyFill="1" applyBorder="1" applyAlignment="1">
      <alignment horizontal="center" vertical="center" wrapText="1"/>
    </xf>
    <xf numFmtId="49" fontId="12" fillId="0" borderId="1" xfId="10" applyNumberForma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6" fillId="0" borderId="0" xfId="0" applyFont="1" applyFill="1" applyBorder="1" applyAlignment="1">
      <alignment horizontal="center" vertical="center" wrapText="1"/>
    </xf>
    <xf numFmtId="0" fontId="15"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5" fillId="2" borderId="1" xfId="0" applyFont="1" applyFill="1" applyBorder="1" applyAlignment="1">
      <alignment horizontal="left" vertical="center" wrapText="1"/>
    </xf>
    <xf numFmtId="0" fontId="14" fillId="2" borderId="1" xfId="0" applyFont="1" applyFill="1" applyBorder="1" applyAlignment="1">
      <alignment horizontal="center" vertical="center" wrapText="1"/>
    </xf>
    <xf numFmtId="0" fontId="18" fillId="0" borderId="1" xfId="0" applyFont="1" applyFill="1" applyBorder="1" applyAlignment="1">
      <alignment horizontal="left" vertical="center" wrapText="1"/>
    </xf>
    <xf numFmtId="0" fontId="18" fillId="0" borderId="1" xfId="0" applyFont="1" applyFill="1" applyBorder="1" applyAlignment="1">
      <alignment horizontal="center" vertical="center" wrapText="1"/>
    </xf>
    <xf numFmtId="0" fontId="19" fillId="0" borderId="0" xfId="0" applyFont="1" applyFill="1"/>
    <xf numFmtId="0" fontId="19" fillId="0" borderId="0" xfId="0" applyFont="1" applyFill="1" applyAlignment="1">
      <alignment horizontal="left"/>
    </xf>
    <xf numFmtId="0" fontId="20" fillId="0" borderId="0" xfId="0" applyFont="1" applyFill="1"/>
    <xf numFmtId="4" fontId="19" fillId="0" borderId="0" xfId="0" applyNumberFormat="1" applyFont="1" applyFill="1"/>
    <xf numFmtId="0" fontId="21" fillId="0" borderId="0" xfId="0" applyFont="1" applyFill="1"/>
    <xf numFmtId="0" fontId="17" fillId="0" borderId="0" xfId="0" applyFont="1" applyFill="1"/>
    <xf numFmtId="0" fontId="17" fillId="0" borderId="0" xfId="0" applyFont="1" applyFill="1" applyAlignment="1">
      <alignment horizontal="left"/>
    </xf>
    <xf numFmtId="4" fontId="17" fillId="0" borderId="0" xfId="0" applyNumberFormat="1" applyFont="1" applyFill="1"/>
    <xf numFmtId="0" fontId="23" fillId="0" borderId="1" xfId="0" applyFont="1" applyFill="1" applyBorder="1" applyAlignment="1">
      <alignment horizontal="center" vertical="center" wrapText="1"/>
    </xf>
    <xf numFmtId="4" fontId="23" fillId="0" borderId="1" xfId="0" applyNumberFormat="1" applyFont="1" applyFill="1" applyBorder="1" applyAlignment="1">
      <alignment horizontal="center" vertical="center" wrapText="1"/>
    </xf>
    <xf numFmtId="0" fontId="18" fillId="0" borderId="0" xfId="0" applyFont="1" applyFill="1" applyAlignment="1">
      <alignment horizontal="center" wrapText="1"/>
    </xf>
    <xf numFmtId="0" fontId="18" fillId="0" borderId="0" xfId="0" applyFont="1" applyFill="1"/>
    <xf numFmtId="0" fontId="18" fillId="0" borderId="3" xfId="0" applyFont="1" applyFill="1" applyBorder="1" applyAlignment="1">
      <alignment horizontal="left" vertical="center" wrapText="1"/>
    </xf>
    <xf numFmtId="0" fontId="18" fillId="0" borderId="1" xfId="0" quotePrefix="1" applyFont="1" applyFill="1" applyBorder="1" applyAlignment="1">
      <alignment horizontal="center" vertical="center" wrapText="1"/>
    </xf>
    <xf numFmtId="4" fontId="18" fillId="0" borderId="1" xfId="0" applyNumberFormat="1" applyFont="1" applyFill="1" applyBorder="1" applyAlignment="1">
      <alignment horizontal="center" vertical="center" wrapText="1"/>
    </xf>
    <xf numFmtId="165" fontId="18" fillId="0" borderId="1" xfId="0" applyNumberFormat="1" applyFont="1" applyFill="1" applyBorder="1" applyAlignment="1">
      <alignment horizontal="center" vertical="center" wrapText="1"/>
    </xf>
    <xf numFmtId="0" fontId="25" fillId="0" borderId="1" xfId="10" applyFont="1" applyFill="1" applyBorder="1" applyAlignment="1">
      <alignment horizontal="center" vertical="center" wrapText="1"/>
    </xf>
    <xf numFmtId="0" fontId="19" fillId="0" borderId="0" xfId="0" applyFont="1" applyFill="1" applyAlignment="1">
      <alignment horizontal="center" wrapText="1"/>
    </xf>
    <xf numFmtId="0" fontId="19" fillId="0" borderId="0" xfId="0" applyFont="1" applyFill="1" applyAlignment="1">
      <alignment horizontal="left" wrapText="1"/>
    </xf>
    <xf numFmtId="0" fontId="20" fillId="0" borderId="0" xfId="0" applyFont="1" applyFill="1" applyAlignment="1">
      <alignment horizontal="center" wrapText="1"/>
    </xf>
    <xf numFmtId="4" fontId="19" fillId="0" borderId="0" xfId="0" applyNumberFormat="1" applyFont="1" applyFill="1" applyAlignment="1">
      <alignment horizontal="center" wrapText="1"/>
    </xf>
    <xf numFmtId="0" fontId="26" fillId="0" borderId="0" xfId="0" applyFont="1" applyFill="1" applyAlignment="1">
      <alignment horizontal="center" wrapText="1"/>
    </xf>
    <xf numFmtId="0" fontId="18" fillId="0" borderId="0" xfId="0" quotePrefix="1" applyFont="1" applyFill="1" applyAlignment="1">
      <alignment horizontal="center" wrapText="1"/>
    </xf>
    <xf numFmtId="0" fontId="18" fillId="0" borderId="3" xfId="0" quotePrefix="1" applyFont="1" applyFill="1" applyBorder="1" applyAlignment="1">
      <alignment horizontal="left" vertical="center" wrapText="1"/>
    </xf>
    <xf numFmtId="0" fontId="19" fillId="0" borderId="0" xfId="0" quotePrefix="1" applyFont="1" applyFill="1" applyAlignment="1">
      <alignment horizontal="center" wrapText="1"/>
    </xf>
    <xf numFmtId="0" fontId="19" fillId="0" borderId="1" xfId="0" quotePrefix="1" applyFont="1" applyFill="1" applyBorder="1" applyAlignment="1">
      <alignment horizontal="center" vertical="center" wrapText="1"/>
    </xf>
    <xf numFmtId="0" fontId="23" fillId="0" borderId="1" xfId="0" applyFont="1" applyFill="1" applyBorder="1" applyAlignment="1">
      <alignment horizontal="left" vertical="center" wrapText="1"/>
    </xf>
    <xf numFmtId="0" fontId="18" fillId="0" borderId="1" xfId="0" quotePrefix="1" applyFont="1" applyFill="1" applyBorder="1" applyAlignment="1">
      <alignment horizontal="center" wrapText="1"/>
    </xf>
    <xf numFmtId="0" fontId="25" fillId="0" borderId="1" xfId="10" quotePrefix="1" applyFont="1" applyFill="1" applyBorder="1" applyAlignment="1">
      <alignment horizontal="center" wrapText="1"/>
    </xf>
    <xf numFmtId="0" fontId="18" fillId="0" borderId="2" xfId="0" applyFont="1" applyFill="1" applyBorder="1" applyAlignment="1">
      <alignment horizontal="left" vertical="center" wrapText="1"/>
    </xf>
    <xf numFmtId="0" fontId="18" fillId="0" borderId="0" xfId="0" quotePrefix="1" applyFont="1" applyFill="1" applyBorder="1" applyAlignment="1">
      <alignment horizontal="center" vertical="center" wrapText="1"/>
    </xf>
    <xf numFmtId="0" fontId="14" fillId="2" borderId="6" xfId="0" applyFont="1" applyFill="1" applyBorder="1" applyAlignment="1">
      <alignment horizontal="center" vertical="center" wrapText="1"/>
    </xf>
    <xf numFmtId="0" fontId="15" fillId="2" borderId="1" xfId="0" quotePrefix="1" applyFont="1" applyFill="1" applyBorder="1" applyAlignment="1">
      <alignment horizontal="left" vertical="center" wrapText="1"/>
    </xf>
    <xf numFmtId="0" fontId="22" fillId="0" borderId="0" xfId="0" applyFont="1" applyFill="1"/>
    <xf numFmtId="0" fontId="21" fillId="0" borderId="1" xfId="0" applyFont="1" applyFill="1" applyBorder="1" applyAlignment="1">
      <alignment horizontal="center" vertical="center" wrapText="1"/>
    </xf>
    <xf numFmtId="0" fontId="21" fillId="0" borderId="2" xfId="0" applyFont="1" applyFill="1" applyBorder="1" applyAlignment="1">
      <alignment horizontal="left" vertical="center" wrapText="1"/>
    </xf>
    <xf numFmtId="0" fontId="21" fillId="0" borderId="3" xfId="0" applyFont="1" applyFill="1" applyBorder="1" applyAlignment="1">
      <alignment horizontal="left" vertical="center" wrapText="1"/>
    </xf>
    <xf numFmtId="0" fontId="30" fillId="0" borderId="1" xfId="0" applyFont="1" applyFill="1" applyBorder="1" applyAlignment="1">
      <alignment horizontal="center" vertical="center" wrapText="1"/>
    </xf>
    <xf numFmtId="4" fontId="21" fillId="0" borderId="1" xfId="0" applyNumberFormat="1" applyFont="1" applyFill="1" applyBorder="1" applyAlignment="1">
      <alignment horizontal="center" vertical="center" wrapText="1"/>
    </xf>
    <xf numFmtId="0" fontId="19" fillId="3" borderId="0" xfId="0" applyFont="1" applyFill="1" applyAlignment="1">
      <alignment horizontal="center" wrapText="1"/>
    </xf>
    <xf numFmtId="14" fontId="19" fillId="3" borderId="0" xfId="0" applyNumberFormat="1" applyFont="1" applyFill="1" applyAlignment="1">
      <alignment horizontal="center" wrapText="1"/>
    </xf>
    <xf numFmtId="0" fontId="19" fillId="0" borderId="1" xfId="0" applyFont="1" applyFill="1" applyBorder="1" applyAlignment="1">
      <alignment horizontal="center" vertical="center" wrapText="1"/>
    </xf>
    <xf numFmtId="0" fontId="19" fillId="0" borderId="5" xfId="0" applyFont="1" applyFill="1" applyBorder="1" applyAlignment="1">
      <alignment horizontal="left" vertical="center" wrapText="1"/>
    </xf>
    <xf numFmtId="0" fontId="19" fillId="0" borderId="3" xfId="0" applyFont="1" applyFill="1" applyBorder="1" applyAlignment="1">
      <alignment horizontal="left" vertical="center" wrapText="1"/>
    </xf>
    <xf numFmtId="0" fontId="20" fillId="0" borderId="1" xfId="0" applyFont="1" applyFill="1" applyBorder="1" applyAlignment="1">
      <alignment horizontal="center" vertical="center" wrapText="1"/>
    </xf>
    <xf numFmtId="4" fontId="19" fillId="0" borderId="1" xfId="0" applyNumberFormat="1" applyFont="1" applyFill="1" applyBorder="1" applyAlignment="1">
      <alignment horizontal="center" vertical="center" wrapText="1"/>
    </xf>
    <xf numFmtId="0" fontId="32" fillId="0" borderId="1" xfId="10" applyFont="1" applyFill="1" applyBorder="1" applyAlignment="1">
      <alignment horizontal="center" vertical="center" wrapText="1"/>
    </xf>
    <xf numFmtId="0" fontId="19" fillId="2" borderId="5" xfId="0" applyFont="1" applyFill="1" applyBorder="1" applyAlignment="1">
      <alignment horizontal="left" vertical="center" wrapText="1"/>
    </xf>
    <xf numFmtId="0" fontId="19" fillId="2" borderId="3" xfId="0" applyFont="1" applyFill="1" applyBorder="1" applyAlignment="1">
      <alignment horizontal="left" vertical="center" wrapText="1"/>
    </xf>
    <xf numFmtId="0" fontId="19" fillId="2" borderId="1" xfId="0" quotePrefix="1" applyFont="1" applyFill="1" applyBorder="1" applyAlignment="1">
      <alignment horizontal="center" vertical="center" wrapText="1"/>
    </xf>
    <xf numFmtId="0" fontId="19" fillId="2" borderId="1" xfId="0" applyFont="1" applyFill="1" applyBorder="1" applyAlignment="1">
      <alignment horizontal="center" vertical="center" wrapText="1"/>
    </xf>
    <xf numFmtId="0" fontId="20" fillId="2" borderId="1" xfId="0" applyFont="1" applyFill="1" applyBorder="1" applyAlignment="1">
      <alignment horizontal="center" vertical="center" wrapText="1"/>
    </xf>
    <xf numFmtId="0" fontId="32" fillId="2" borderId="1" xfId="10" applyFont="1" applyFill="1" applyBorder="1" applyAlignment="1">
      <alignment horizontal="center" vertical="center" wrapText="1"/>
    </xf>
    <xf numFmtId="0" fontId="19" fillId="2" borderId="0" xfId="0" quotePrefix="1" applyFont="1" applyFill="1" applyAlignment="1">
      <alignment horizontal="center" wrapText="1"/>
    </xf>
    <xf numFmtId="0" fontId="19" fillId="2" borderId="0" xfId="0" applyFont="1" applyFill="1" applyAlignment="1">
      <alignment horizontal="center" wrapText="1"/>
    </xf>
    <xf numFmtId="0" fontId="19" fillId="2" borderId="0" xfId="0" applyFont="1" applyFill="1"/>
    <xf numFmtId="0" fontId="19" fillId="2" borderId="3" xfId="0" quotePrefix="1" applyFont="1" applyFill="1" applyBorder="1" applyAlignment="1">
      <alignment horizontal="left" vertical="center" wrapText="1"/>
    </xf>
    <xf numFmtId="0" fontId="19" fillId="0" borderId="0" xfId="0" quotePrefix="1" applyFont="1" applyFill="1" applyAlignment="1">
      <alignment horizontal="center" vertical="center" wrapText="1"/>
    </xf>
    <xf numFmtId="0" fontId="19" fillId="0" borderId="0" xfId="0" applyFont="1" applyFill="1" applyAlignment="1">
      <alignment horizontal="center" vertical="center" wrapText="1"/>
    </xf>
    <xf numFmtId="0" fontId="19" fillId="3" borderId="1" xfId="0" applyFont="1" applyFill="1" applyBorder="1" applyAlignment="1">
      <alignment horizontal="center" vertical="center" wrapText="1"/>
    </xf>
    <xf numFmtId="0" fontId="19" fillId="2" borderId="4" xfId="0" applyFont="1" applyFill="1" applyBorder="1" applyAlignment="1">
      <alignment horizontal="left" vertical="center" wrapText="1"/>
    </xf>
    <xf numFmtId="0" fontId="19" fillId="2" borderId="7" xfId="0" applyFont="1" applyFill="1" applyBorder="1" applyAlignment="1">
      <alignment horizontal="left" vertical="center" wrapText="1"/>
    </xf>
    <xf numFmtId="0" fontId="19" fillId="2" borderId="6" xfId="0" quotePrefix="1" applyFont="1" applyFill="1" applyBorder="1" applyAlignment="1">
      <alignment horizontal="center" vertical="center" wrapText="1"/>
    </xf>
    <xf numFmtId="0" fontId="19" fillId="2" borderId="6" xfId="0" applyFont="1" applyFill="1" applyBorder="1" applyAlignment="1">
      <alignment horizontal="center" vertical="center" wrapText="1"/>
    </xf>
    <xf numFmtId="0" fontId="20" fillId="2" borderId="6" xfId="0" applyFont="1" applyFill="1" applyBorder="1" applyAlignment="1">
      <alignment horizontal="center" vertical="center" wrapText="1"/>
    </xf>
    <xf numFmtId="0" fontId="32" fillId="2" borderId="6" xfId="10" applyFont="1" applyFill="1" applyBorder="1" applyAlignment="1">
      <alignment horizontal="center" vertical="center" wrapText="1"/>
    </xf>
    <xf numFmtId="0" fontId="19" fillId="2" borderId="2" xfId="0" applyFont="1" applyFill="1" applyBorder="1" applyAlignment="1">
      <alignment horizontal="left" vertical="center" wrapText="1"/>
    </xf>
    <xf numFmtId="0" fontId="12" fillId="2" borderId="1" xfId="10" applyFill="1" applyBorder="1" applyAlignment="1">
      <alignment horizontal="center" vertical="center" wrapText="1"/>
    </xf>
    <xf numFmtId="0" fontId="12" fillId="2" borderId="0" xfId="10" quotePrefix="1" applyFill="1" applyAlignment="1">
      <alignment horizontal="center" wrapText="1"/>
    </xf>
    <xf numFmtId="0" fontId="19" fillId="4" borderId="1" xfId="0" applyFont="1" applyFill="1" applyBorder="1" applyAlignment="1">
      <alignment horizontal="center" vertical="center" wrapText="1"/>
    </xf>
    <xf numFmtId="0" fontId="15" fillId="4" borderId="1" xfId="0" applyFont="1" applyFill="1" applyBorder="1" applyAlignment="1">
      <alignment horizontal="left" vertical="center" wrapText="1"/>
    </xf>
    <xf numFmtId="0" fontId="19" fillId="4" borderId="5" xfId="0" applyFont="1" applyFill="1" applyBorder="1" applyAlignment="1">
      <alignment horizontal="left" vertical="center" wrapText="1"/>
    </xf>
    <xf numFmtId="0" fontId="19" fillId="4" borderId="3" xfId="0" applyFont="1" applyFill="1" applyBorder="1" applyAlignment="1">
      <alignment horizontal="left" vertical="center" wrapText="1"/>
    </xf>
    <xf numFmtId="0" fontId="19" fillId="4" borderId="1" xfId="0" quotePrefix="1" applyFont="1" applyFill="1" applyBorder="1" applyAlignment="1">
      <alignment horizontal="center" vertical="center" wrapText="1"/>
    </xf>
    <xf numFmtId="0" fontId="20" fillId="4" borderId="1" xfId="0" applyFont="1" applyFill="1" applyBorder="1" applyAlignment="1">
      <alignment horizontal="center" vertical="center" wrapText="1"/>
    </xf>
    <xf numFmtId="4" fontId="19" fillId="4" borderId="1" xfId="0" applyNumberFormat="1" applyFont="1" applyFill="1" applyBorder="1" applyAlignment="1">
      <alignment horizontal="center" vertical="center" wrapText="1"/>
    </xf>
    <xf numFmtId="0" fontId="32" fillId="4" borderId="1" xfId="10" applyFont="1" applyFill="1" applyBorder="1" applyAlignment="1">
      <alignment horizontal="center" vertical="center" wrapText="1"/>
    </xf>
    <xf numFmtId="0" fontId="19" fillId="4" borderId="0" xfId="0" quotePrefix="1" applyFont="1" applyFill="1" applyAlignment="1">
      <alignment horizontal="center" wrapText="1"/>
    </xf>
    <xf numFmtId="0" fontId="19" fillId="4" borderId="0" xfId="0" applyFont="1" applyFill="1" applyAlignment="1">
      <alignment horizontal="center" wrapText="1"/>
    </xf>
    <xf numFmtId="0" fontId="19" fillId="4" borderId="0" xfId="0" applyFont="1" applyFill="1"/>
    <xf numFmtId="0" fontId="12" fillId="4" borderId="1" xfId="10" applyFill="1" applyBorder="1" applyAlignment="1">
      <alignment horizontal="center" vertical="center" wrapText="1"/>
    </xf>
    <xf numFmtId="0" fontId="14" fillId="4" borderId="1" xfId="0" applyFont="1" applyFill="1" applyBorder="1" applyAlignment="1">
      <alignment horizontal="center" vertical="center" wrapText="1"/>
    </xf>
    <xf numFmtId="0" fontId="15" fillId="2" borderId="0" xfId="0" applyFont="1" applyFill="1" applyBorder="1" applyAlignment="1">
      <alignment horizontal="left" vertical="center" wrapText="1"/>
    </xf>
    <xf numFmtId="0" fontId="19" fillId="0" borderId="0" xfId="0" applyFont="1" applyFill="1" applyBorder="1" applyAlignment="1">
      <alignment horizontal="center" vertical="center" wrapText="1"/>
    </xf>
    <xf numFmtId="0" fontId="15" fillId="2" borderId="0" xfId="0" quotePrefix="1" applyFont="1" applyFill="1" applyBorder="1" applyAlignment="1">
      <alignment horizontal="left" vertical="center" wrapText="1"/>
    </xf>
    <xf numFmtId="0" fontId="19" fillId="2" borderId="1" xfId="0" quotePrefix="1" applyFont="1" applyFill="1" applyBorder="1" applyAlignment="1">
      <alignment horizontal="center" wrapText="1"/>
    </xf>
    <xf numFmtId="0" fontId="19" fillId="2" borderId="0" xfId="0" quotePrefix="1" applyFont="1" applyFill="1" applyBorder="1" applyAlignment="1">
      <alignment horizontal="center" vertical="center" wrapText="1"/>
    </xf>
    <xf numFmtId="0" fontId="12" fillId="2" borderId="1" xfId="10" quotePrefix="1" applyFill="1" applyBorder="1" applyAlignment="1">
      <alignment horizontal="center" wrapText="1"/>
    </xf>
    <xf numFmtId="0" fontId="32" fillId="2" borderId="0" xfId="10"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165" fontId="19" fillId="0" borderId="1" xfId="0" applyNumberFormat="1" applyFont="1" applyFill="1" applyBorder="1" applyAlignment="1">
      <alignment horizontal="center" vertical="center" wrapText="1"/>
    </xf>
    <xf numFmtId="0" fontId="35" fillId="0" borderId="0" xfId="0" applyFont="1"/>
    <xf numFmtId="0" fontId="35" fillId="0" borderId="0" xfId="0" applyFont="1" applyAlignment="1">
      <alignment horizontal="center"/>
    </xf>
    <xf numFmtId="0" fontId="35" fillId="0" borderId="0" xfId="0" applyFont="1" applyAlignment="1">
      <alignment horizontal="left"/>
    </xf>
    <xf numFmtId="0" fontId="36" fillId="0" borderId="0" xfId="0" applyFont="1"/>
    <xf numFmtId="0" fontId="36" fillId="0" borderId="1" xfId="0" applyFont="1" applyBorder="1" applyAlignment="1">
      <alignment horizontal="center" vertical="center"/>
    </xf>
    <xf numFmtId="0" fontId="36" fillId="0" borderId="1" xfId="0" applyFont="1" applyBorder="1" applyAlignment="1">
      <alignment horizontal="center" vertical="center" wrapText="1"/>
    </xf>
    <xf numFmtId="166" fontId="36" fillId="0" borderId="1" xfId="12" applyNumberFormat="1" applyFont="1" applyBorder="1" applyAlignment="1">
      <alignment horizontal="center" vertical="center" wrapText="1"/>
    </xf>
    <xf numFmtId="0" fontId="35" fillId="0" borderId="1" xfId="0" applyFont="1" applyBorder="1" applyAlignment="1">
      <alignment horizontal="center" vertical="center"/>
    </xf>
    <xf numFmtId="164" fontId="35" fillId="0" borderId="1" xfId="12" applyNumberFormat="1" applyFont="1" applyBorder="1" applyAlignment="1">
      <alignment horizontal="center" vertical="center"/>
    </xf>
    <xf numFmtId="166" fontId="35" fillId="0" borderId="1" xfId="12" applyNumberFormat="1" applyFont="1" applyBorder="1" applyAlignment="1">
      <alignment horizontal="center" vertical="center"/>
    </xf>
    <xf numFmtId="0" fontId="35" fillId="0" borderId="1" xfId="0" applyFont="1" applyBorder="1" applyAlignment="1">
      <alignment horizontal="center" vertical="center" wrapText="1"/>
    </xf>
    <xf numFmtId="0" fontId="35" fillId="0" borderId="2" xfId="0" applyFont="1" applyBorder="1" applyAlignment="1">
      <alignment horizontal="left" vertical="center"/>
    </xf>
    <xf numFmtId="0" fontId="35" fillId="0" borderId="3" xfId="0" applyFont="1" applyBorder="1" applyAlignment="1">
      <alignment horizontal="left" vertical="center"/>
    </xf>
    <xf numFmtId="0" fontId="36" fillId="0" borderId="2" xfId="0" applyFont="1" applyBorder="1" applyAlignment="1">
      <alignment horizontal="left" vertical="center"/>
    </xf>
    <xf numFmtId="0" fontId="36" fillId="0" borderId="5" xfId="0" applyFont="1" applyBorder="1" applyAlignment="1">
      <alignment horizontal="center" vertical="center"/>
    </xf>
    <xf numFmtId="166" fontId="36" fillId="0" borderId="5" xfId="12" applyNumberFormat="1" applyFont="1" applyBorder="1" applyAlignment="1">
      <alignment horizontal="center" vertical="center"/>
    </xf>
    <xf numFmtId="0" fontId="36" fillId="0" borderId="3" xfId="0" applyFont="1" applyBorder="1" applyAlignment="1">
      <alignment horizontal="center" vertical="center"/>
    </xf>
    <xf numFmtId="0" fontId="36" fillId="0" borderId="5" xfId="0" applyFont="1" applyBorder="1" applyAlignment="1">
      <alignment horizontal="left" vertical="center"/>
    </xf>
    <xf numFmtId="0" fontId="36" fillId="0" borderId="6" xfId="0" applyFont="1" applyBorder="1" applyAlignment="1">
      <alignment horizontal="center" vertical="center"/>
    </xf>
    <xf numFmtId="0" fontId="35" fillId="0" borderId="6" xfId="0" applyFont="1" applyBorder="1" applyAlignment="1">
      <alignment horizontal="center" vertical="center" wrapText="1"/>
    </xf>
    <xf numFmtId="0" fontId="35" fillId="0" borderId="1" xfId="0" applyFont="1" applyBorder="1" applyAlignment="1">
      <alignment horizontal="left" vertical="center"/>
    </xf>
    <xf numFmtId="0" fontId="35" fillId="0" borderId="0" xfId="0" applyFont="1" applyAlignment="1"/>
    <xf numFmtId="0" fontId="36" fillId="0" borderId="0" xfId="0" applyFont="1" applyAlignment="1">
      <alignment horizontal="left"/>
    </xf>
    <xf numFmtId="0" fontId="35" fillId="0" borderId="6" xfId="0" applyFont="1" applyBorder="1" applyAlignment="1">
      <alignment horizontal="center" vertical="center"/>
    </xf>
    <xf numFmtId="0" fontId="37" fillId="0" borderId="0" xfId="0" applyFont="1" applyAlignment="1">
      <alignment horizontal="center"/>
    </xf>
    <xf numFmtId="0" fontId="36" fillId="0" borderId="1" xfId="0" applyFont="1" applyBorder="1" applyAlignment="1">
      <alignment horizontal="center" vertical="center"/>
    </xf>
    <xf numFmtId="164" fontId="35" fillId="0" borderId="0" xfId="12" applyNumberFormat="1" applyFont="1" applyAlignment="1">
      <alignment horizontal="center"/>
    </xf>
    <xf numFmtId="0" fontId="35" fillId="0" borderId="1" xfId="0" applyFont="1" applyBorder="1"/>
    <xf numFmtId="164" fontId="36" fillId="0" borderId="6" xfId="12" applyNumberFormat="1" applyFont="1" applyBorder="1" applyAlignment="1">
      <alignment horizontal="center" vertical="center" wrapText="1"/>
    </xf>
    <xf numFmtId="0" fontId="35" fillId="0" borderId="1" xfId="0" applyFont="1" applyBorder="1" applyAlignment="1">
      <alignment horizontal="left" vertical="center" wrapText="1"/>
    </xf>
    <xf numFmtId="0" fontId="35" fillId="0" borderId="1" xfId="0" applyFont="1" applyBorder="1" applyAlignment="1">
      <alignment horizontal="center"/>
    </xf>
    <xf numFmtId="166" fontId="35" fillId="0" borderId="0" xfId="12" applyNumberFormat="1" applyFont="1" applyAlignment="1">
      <alignment horizontal="center"/>
    </xf>
    <xf numFmtId="0" fontId="39" fillId="0" borderId="0" xfId="0" applyFont="1"/>
    <xf numFmtId="0" fontId="36" fillId="0" borderId="5" xfId="0" applyFont="1" applyBorder="1" applyAlignment="1">
      <alignment horizontal="center" vertical="center" wrapText="1"/>
    </xf>
    <xf numFmtId="0" fontId="36" fillId="0" borderId="0" xfId="0" applyFont="1" applyAlignment="1">
      <alignment horizontal="center"/>
    </xf>
    <xf numFmtId="164" fontId="36" fillId="0" borderId="5" xfId="12" applyNumberFormat="1" applyFont="1" applyBorder="1" applyAlignment="1">
      <alignment horizontal="center" vertical="center"/>
    </xf>
    <xf numFmtId="0" fontId="36" fillId="0" borderId="1" xfId="0" applyFont="1" applyBorder="1" applyAlignment="1">
      <alignment horizontal="center" vertical="center" wrapText="1"/>
    </xf>
    <xf numFmtId="0" fontId="37" fillId="0" borderId="0" xfId="0" applyFont="1" applyAlignment="1">
      <alignment horizontal="center"/>
    </xf>
    <xf numFmtId="0" fontId="36" fillId="0" borderId="1" xfId="0" applyFont="1" applyBorder="1" applyAlignment="1">
      <alignment horizontal="center" vertical="center"/>
    </xf>
    <xf numFmtId="0" fontId="37" fillId="0" borderId="0" xfId="0" applyFont="1" applyAlignment="1">
      <alignment horizontal="center" vertical="center" wrapText="1"/>
    </xf>
    <xf numFmtId="0" fontId="35" fillId="0" borderId="0" xfId="0" applyFont="1" applyAlignment="1">
      <alignment horizontal="center" vertical="center" wrapText="1"/>
    </xf>
    <xf numFmtId="0" fontId="41" fillId="0" borderId="1" xfId="0" applyFont="1" applyBorder="1" applyAlignment="1">
      <alignment horizontal="center" vertical="center"/>
    </xf>
    <xf numFmtId="0" fontId="41" fillId="0" borderId="0" xfId="0" applyFont="1"/>
    <xf numFmtId="0" fontId="36" fillId="0" borderId="5" xfId="0" applyFont="1" applyBorder="1" applyAlignment="1">
      <alignment horizontal="center"/>
    </xf>
    <xf numFmtId="0" fontId="36" fillId="0" borderId="9" xfId="0" applyFont="1" applyBorder="1" applyAlignment="1">
      <alignment horizontal="left" vertical="center"/>
    </xf>
    <xf numFmtId="0" fontId="36" fillId="0" borderId="4" xfId="0" applyFont="1" applyBorder="1" applyAlignment="1">
      <alignment horizontal="left" vertical="center"/>
    </xf>
    <xf numFmtId="0" fontId="36" fillId="0" borderId="4" xfId="0" applyFont="1" applyBorder="1" applyAlignment="1">
      <alignment horizontal="center" vertical="center"/>
    </xf>
    <xf numFmtId="0" fontId="36" fillId="0" borderId="4" xfId="0" applyFont="1" applyBorder="1" applyAlignment="1">
      <alignment horizontal="center"/>
    </xf>
    <xf numFmtId="164" fontId="36" fillId="0" borderId="4" xfId="12" applyNumberFormat="1" applyFont="1" applyBorder="1" applyAlignment="1">
      <alignment horizontal="center" vertical="center"/>
    </xf>
    <xf numFmtId="166" fontId="36" fillId="0" borderId="4" xfId="12" applyNumberFormat="1" applyFont="1" applyBorder="1" applyAlignment="1">
      <alignment horizontal="center" vertical="center"/>
    </xf>
    <xf numFmtId="0" fontId="36" fillId="0" borderId="4" xfId="0" applyFont="1" applyBorder="1" applyAlignment="1">
      <alignment horizontal="center" vertical="center" wrapText="1"/>
    </xf>
    <xf numFmtId="0" fontId="36" fillId="0" borderId="7" xfId="0" applyFont="1" applyBorder="1" applyAlignment="1">
      <alignment horizontal="center" vertical="center"/>
    </xf>
    <xf numFmtId="0" fontId="36" fillId="0" borderId="8" xfId="0" applyFont="1" applyBorder="1" applyAlignment="1">
      <alignment horizontal="center" vertical="center"/>
    </xf>
    <xf numFmtId="0" fontId="36" fillId="0" borderId="10" xfId="0" applyFont="1" applyBorder="1" applyAlignment="1">
      <alignment horizontal="left" vertical="center"/>
    </xf>
    <xf numFmtId="0" fontId="36" fillId="0" borderId="11" xfId="0" applyFont="1" applyBorder="1" applyAlignment="1">
      <alignment horizontal="left" vertical="center"/>
    </xf>
    <xf numFmtId="0" fontId="36" fillId="0" borderId="11" xfId="0" applyFont="1" applyBorder="1" applyAlignment="1">
      <alignment horizontal="center" vertical="center"/>
    </xf>
    <xf numFmtId="0" fontId="36" fillId="0" borderId="11" xfId="0" applyFont="1" applyBorder="1" applyAlignment="1">
      <alignment horizontal="center"/>
    </xf>
    <xf numFmtId="164" fontId="36" fillId="0" borderId="11" xfId="12" applyNumberFormat="1" applyFont="1" applyBorder="1" applyAlignment="1">
      <alignment horizontal="center" vertical="center"/>
    </xf>
    <xf numFmtId="166" fontId="36" fillId="0" borderId="11" xfId="12" applyNumberFormat="1" applyFont="1" applyBorder="1" applyAlignment="1">
      <alignment horizontal="center" vertical="center"/>
    </xf>
    <xf numFmtId="0" fontId="36" fillId="0" borderId="11" xfId="0" applyFont="1" applyBorder="1" applyAlignment="1">
      <alignment horizontal="center" vertical="center" wrapText="1"/>
    </xf>
    <xf numFmtId="0" fontId="36" fillId="0" borderId="12" xfId="0" applyFont="1" applyBorder="1" applyAlignment="1">
      <alignment horizontal="center" vertical="center"/>
    </xf>
    <xf numFmtId="0" fontId="41" fillId="0" borderId="6" xfId="0" applyFont="1" applyBorder="1"/>
    <xf numFmtId="0" fontId="41" fillId="0" borderId="1" xfId="0" applyFont="1" applyBorder="1" applyAlignment="1">
      <alignment horizontal="left" vertical="center" wrapText="1"/>
    </xf>
    <xf numFmtId="0" fontId="41" fillId="0" borderId="1" xfId="0" applyFont="1" applyBorder="1" applyAlignment="1">
      <alignment horizontal="center" vertical="center" wrapText="1"/>
    </xf>
    <xf numFmtId="164" fontId="41" fillId="0" borderId="1" xfId="12" applyNumberFormat="1" applyFont="1" applyBorder="1" applyAlignment="1">
      <alignment horizontal="center" vertical="center" wrapText="1"/>
    </xf>
    <xf numFmtId="166" fontId="41" fillId="0" borderId="1" xfId="12" applyNumberFormat="1" applyFont="1" applyBorder="1" applyAlignment="1">
      <alignment horizontal="center" vertical="center" wrapText="1"/>
    </xf>
    <xf numFmtId="0" fontId="41" fillId="0" borderId="6" xfId="0" applyFont="1" applyBorder="1" applyAlignment="1">
      <alignment horizontal="center" vertical="center" wrapText="1"/>
    </xf>
    <xf numFmtId="0" fontId="41" fillId="0" borderId="13" xfId="0" applyFont="1" applyBorder="1"/>
    <xf numFmtId="0" fontId="41" fillId="0" borderId="13" xfId="0" applyFont="1" applyBorder="1" applyAlignment="1">
      <alignment horizontal="center" vertical="center" wrapText="1"/>
    </xf>
    <xf numFmtId="0" fontId="41" fillId="0" borderId="8" xfId="0" applyFont="1" applyBorder="1"/>
    <xf numFmtId="0" fontId="41" fillId="0" borderId="8" xfId="0" applyFont="1" applyBorder="1" applyAlignment="1">
      <alignment horizontal="center" vertical="center" wrapText="1"/>
    </xf>
    <xf numFmtId="0" fontId="36" fillId="0" borderId="3" xfId="0" applyFont="1" applyBorder="1" applyAlignment="1">
      <alignment horizontal="center" vertical="center"/>
    </xf>
    <xf numFmtId="0" fontId="42" fillId="0" borderId="0" xfId="0" applyFont="1"/>
    <xf numFmtId="0" fontId="42" fillId="0" borderId="0" xfId="0" applyFont="1" applyAlignment="1">
      <alignment horizontal="left"/>
    </xf>
    <xf numFmtId="0" fontId="42" fillId="0" borderId="0" xfId="0" applyFont="1" applyAlignment="1">
      <alignment horizontal="center"/>
    </xf>
    <xf numFmtId="164" fontId="42" fillId="0" borderId="0" xfId="12" applyNumberFormat="1" applyFont="1" applyAlignment="1">
      <alignment horizontal="center"/>
    </xf>
    <xf numFmtId="166" fontId="42" fillId="0" borderId="0" xfId="12" applyNumberFormat="1" applyFont="1" applyAlignment="1">
      <alignment horizontal="center"/>
    </xf>
    <xf numFmtId="0" fontId="42" fillId="0" borderId="0" xfId="0" applyFont="1" applyAlignment="1">
      <alignment horizontal="center" vertical="center" wrapText="1"/>
    </xf>
    <xf numFmtId="0" fontId="43" fillId="0" borderId="0" xfId="0" applyFont="1"/>
    <xf numFmtId="0" fontId="45" fillId="0" borderId="0" xfId="0" applyFont="1"/>
    <xf numFmtId="0" fontId="47" fillId="0" borderId="0" xfId="0" applyFont="1" applyAlignment="1">
      <alignment horizontal="center"/>
    </xf>
    <xf numFmtId="0" fontId="47" fillId="0" borderId="0" xfId="0" applyFont="1" applyAlignment="1">
      <alignment horizontal="center" vertical="center" wrapText="1"/>
    </xf>
    <xf numFmtId="0" fontId="42" fillId="0" borderId="1" xfId="0" applyFont="1" applyBorder="1"/>
    <xf numFmtId="0" fontId="42" fillId="0" borderId="1" xfId="0" applyFont="1" applyBorder="1" applyAlignment="1">
      <alignment horizontal="center"/>
    </xf>
    <xf numFmtId="0" fontId="43" fillId="0" borderId="1" xfId="0" applyFont="1" applyBorder="1" applyAlignment="1">
      <alignment horizontal="center" vertical="center"/>
    </xf>
    <xf numFmtId="164" fontId="43" fillId="0" borderId="6" xfId="12" applyNumberFormat="1" applyFont="1" applyBorder="1" applyAlignment="1">
      <alignment horizontal="center" vertical="center" wrapText="1"/>
    </xf>
    <xf numFmtId="166" fontId="43" fillId="0" borderId="1" xfId="12" applyNumberFormat="1" applyFont="1" applyBorder="1" applyAlignment="1">
      <alignment horizontal="center" vertical="center" wrapText="1"/>
    </xf>
    <xf numFmtId="0" fontId="43" fillId="0" borderId="1" xfId="0" applyFont="1" applyBorder="1" applyAlignment="1">
      <alignment horizontal="center" vertical="center" wrapText="1"/>
    </xf>
    <xf numFmtId="0" fontId="42" fillId="0" borderId="1" xfId="0" applyFont="1" applyBorder="1" applyAlignment="1">
      <alignment horizontal="center" vertical="center"/>
    </xf>
    <xf numFmtId="0" fontId="42" fillId="0" borderId="6" xfId="0" applyFont="1" applyBorder="1"/>
    <xf numFmtId="0" fontId="42" fillId="0" borderId="1" xfId="0" applyFont="1" applyBorder="1" applyAlignment="1">
      <alignment horizontal="center" vertical="center" wrapText="1"/>
    </xf>
    <xf numFmtId="166" fontId="42" fillId="0" borderId="1" xfId="12" applyNumberFormat="1" applyFont="1" applyBorder="1" applyAlignment="1">
      <alignment horizontal="center" vertical="center" wrapText="1"/>
    </xf>
    <xf numFmtId="0" fontId="42" fillId="0" borderId="6" xfId="0" applyFont="1" applyBorder="1" applyAlignment="1">
      <alignment horizontal="center" vertical="center" wrapText="1"/>
    </xf>
    <xf numFmtId="0" fontId="42" fillId="0" borderId="13" xfId="0" applyFont="1" applyBorder="1"/>
    <xf numFmtId="0" fontId="42" fillId="0" borderId="13" xfId="0" applyFont="1" applyBorder="1" applyAlignment="1">
      <alignment horizontal="center" vertical="center" wrapText="1"/>
    </xf>
    <xf numFmtId="164" fontId="42" fillId="0" borderId="1" xfId="12" applyNumberFormat="1" applyFont="1" applyBorder="1" applyAlignment="1">
      <alignment vertical="center" wrapText="1"/>
    </xf>
    <xf numFmtId="0" fontId="43" fillId="0" borderId="1" xfId="0" applyFont="1" applyBorder="1" applyAlignment="1">
      <alignment horizontal="center" vertical="center" wrapText="1"/>
    </xf>
    <xf numFmtId="0" fontId="43" fillId="0" borderId="5" xfId="0" applyFont="1" applyBorder="1" applyAlignment="1">
      <alignment horizontal="center" vertical="center"/>
    </xf>
    <xf numFmtId="166" fontId="43" fillId="0" borderId="5" xfId="12" applyNumberFormat="1" applyFont="1" applyBorder="1" applyAlignment="1">
      <alignment horizontal="center" vertical="center"/>
    </xf>
    <xf numFmtId="0" fontId="47" fillId="0" borderId="0" xfId="0" applyFont="1"/>
    <xf numFmtId="0" fontId="43" fillId="0" borderId="0" xfId="0" applyFont="1" applyAlignment="1">
      <alignment horizontal="left"/>
    </xf>
    <xf numFmtId="0" fontId="48" fillId="2" borderId="1" xfId="0" applyFont="1" applyFill="1" applyBorder="1" applyAlignment="1">
      <alignment horizontal="center" vertical="center" wrapText="1"/>
    </xf>
    <xf numFmtId="0" fontId="48" fillId="0" borderId="1" xfId="0" applyFont="1" applyFill="1" applyBorder="1" applyAlignment="1">
      <alignment horizontal="center" vertical="center" wrapText="1"/>
    </xf>
    <xf numFmtId="4" fontId="48" fillId="0" borderId="1" xfId="0" applyNumberFormat="1" applyFont="1" applyFill="1" applyBorder="1" applyAlignment="1">
      <alignment horizontal="center" vertical="center" wrapText="1"/>
    </xf>
    <xf numFmtId="0" fontId="48" fillId="0" borderId="1" xfId="0" applyNumberFormat="1" applyFont="1" applyFill="1" applyBorder="1" applyAlignment="1">
      <alignment horizontal="center" vertical="center" wrapText="1"/>
    </xf>
    <xf numFmtId="165" fontId="48" fillId="0" borderId="1" xfId="0" applyNumberFormat="1" applyFont="1" applyFill="1" applyBorder="1" applyAlignment="1">
      <alignment horizontal="center" vertical="center" wrapText="1"/>
    </xf>
    <xf numFmtId="164" fontId="49" fillId="0" borderId="1" xfId="12" applyNumberFormat="1" applyFont="1" applyBorder="1" applyAlignment="1">
      <alignment horizontal="center" vertical="center" wrapText="1"/>
    </xf>
    <xf numFmtId="0" fontId="48" fillId="0" borderId="3" xfId="0" applyFont="1" applyFill="1" applyBorder="1" applyAlignment="1">
      <alignment horizontal="left" vertical="center" wrapText="1"/>
    </xf>
    <xf numFmtId="164" fontId="43" fillId="0" borderId="5" xfId="12" applyNumberFormat="1" applyFont="1" applyBorder="1" applyAlignment="1">
      <alignment horizontal="center" vertical="center"/>
    </xf>
    <xf numFmtId="0" fontId="51" fillId="0" borderId="3" xfId="0" applyFont="1" applyBorder="1" applyAlignment="1">
      <alignment horizontal="center" vertical="center"/>
    </xf>
    <xf numFmtId="0" fontId="43" fillId="0" borderId="2" xfId="0" applyFont="1" applyBorder="1" applyAlignment="1">
      <alignment vertical="center"/>
    </xf>
    <xf numFmtId="0" fontId="43" fillId="0" borderId="0" xfId="0" applyFont="1" applyAlignment="1">
      <alignment vertical="center"/>
    </xf>
    <xf numFmtId="0" fontId="43" fillId="0" borderId="2" xfId="0" applyFont="1" applyBorder="1" applyAlignment="1">
      <alignment horizontal="center" vertical="center"/>
    </xf>
    <xf numFmtId="0" fontId="48" fillId="0" borderId="1" xfId="13" applyNumberFormat="1" applyFont="1" applyFill="1" applyBorder="1" applyAlignment="1">
      <alignment horizontal="center" vertical="center" wrapText="1"/>
    </xf>
    <xf numFmtId="0" fontId="48" fillId="0" borderId="2" xfId="0" applyFont="1" applyFill="1" applyBorder="1" applyAlignment="1">
      <alignment horizontal="left" vertical="center" wrapText="1"/>
    </xf>
    <xf numFmtId="49" fontId="48" fillId="0" borderId="1" xfId="0" quotePrefix="1" applyNumberFormat="1" applyFont="1" applyFill="1" applyBorder="1" applyAlignment="1">
      <alignment horizontal="center" vertical="center" wrapText="1"/>
    </xf>
    <xf numFmtId="0" fontId="33" fillId="0" borderId="4" xfId="0" applyFont="1" applyFill="1" applyBorder="1" applyAlignment="1">
      <alignment horizontal="center" wrapText="1"/>
    </xf>
    <xf numFmtId="0" fontId="36" fillId="0" borderId="2" xfId="0" applyFont="1" applyBorder="1" applyAlignment="1">
      <alignment horizontal="center" vertical="center" wrapText="1"/>
    </xf>
    <xf numFmtId="0" fontId="36" fillId="0" borderId="5" xfId="0" applyFont="1" applyBorder="1" applyAlignment="1">
      <alignment horizontal="center" vertical="center" wrapText="1"/>
    </xf>
    <xf numFmtId="0" fontId="36" fillId="0" borderId="3" xfId="0" applyFont="1" applyBorder="1" applyAlignment="1">
      <alignment horizontal="center" vertical="center" wrapText="1"/>
    </xf>
    <xf numFmtId="0" fontId="35" fillId="0" borderId="6" xfId="0" applyFont="1" applyBorder="1" applyAlignment="1">
      <alignment horizontal="left" vertical="center" wrapText="1"/>
    </xf>
    <xf numFmtId="0" fontId="35" fillId="0" borderId="8" xfId="0" applyFont="1" applyBorder="1" applyAlignment="1">
      <alignment horizontal="left" vertical="center" wrapText="1"/>
    </xf>
    <xf numFmtId="0" fontId="35" fillId="0" borderId="6" xfId="0" applyFont="1" applyBorder="1" applyAlignment="1">
      <alignment horizontal="center" vertical="center"/>
    </xf>
    <xf numFmtId="0" fontId="35" fillId="0" borderId="8" xfId="0" applyFont="1" applyBorder="1" applyAlignment="1">
      <alignment horizontal="center" vertical="center"/>
    </xf>
    <xf numFmtId="0" fontId="36" fillId="0" borderId="0" xfId="0" applyFont="1" applyAlignment="1">
      <alignment horizontal="center" wrapText="1"/>
    </xf>
    <xf numFmtId="0" fontId="36" fillId="0" borderId="0" xfId="0" applyFont="1" applyAlignment="1">
      <alignment horizontal="center"/>
    </xf>
    <xf numFmtId="0" fontId="35" fillId="0" borderId="6" xfId="0" applyFont="1" applyBorder="1" applyAlignment="1">
      <alignment horizontal="left" vertical="center"/>
    </xf>
    <xf numFmtId="0" fontId="35" fillId="0" borderId="8" xfId="0" applyFont="1" applyBorder="1" applyAlignment="1">
      <alignment horizontal="left" vertical="center"/>
    </xf>
    <xf numFmtId="0" fontId="37" fillId="0" borderId="0" xfId="0" applyFont="1" applyAlignment="1">
      <alignment horizontal="center"/>
    </xf>
    <xf numFmtId="0" fontId="36" fillId="0" borderId="1" xfId="0" applyFont="1" applyBorder="1" applyAlignment="1">
      <alignment horizontal="center" vertical="center" wrapText="1"/>
    </xf>
    <xf numFmtId="0" fontId="36" fillId="0" borderId="6" xfId="0" applyFont="1" applyBorder="1" applyAlignment="1">
      <alignment horizontal="center" vertical="center" wrapText="1"/>
    </xf>
    <xf numFmtId="0" fontId="36" fillId="0" borderId="8" xfId="0" applyFont="1" applyBorder="1" applyAlignment="1">
      <alignment horizontal="center" vertical="center" wrapText="1"/>
    </xf>
    <xf numFmtId="164" fontId="36" fillId="0" borderId="2" xfId="12" applyNumberFormat="1" applyFont="1" applyBorder="1" applyAlignment="1">
      <alignment horizontal="center" vertical="center"/>
    </xf>
    <xf numFmtId="164" fontId="36" fillId="0" borderId="5" xfId="12" applyNumberFormat="1" applyFont="1" applyBorder="1" applyAlignment="1">
      <alignment horizontal="center" vertical="center"/>
    </xf>
    <xf numFmtId="164" fontId="36" fillId="0" borderId="3" xfId="12" applyNumberFormat="1" applyFont="1" applyBorder="1" applyAlignment="1">
      <alignment horizontal="center" vertical="center"/>
    </xf>
    <xf numFmtId="0" fontId="38" fillId="0" borderId="0" xfId="0" applyFont="1" applyAlignment="1">
      <alignment horizontal="center"/>
    </xf>
    <xf numFmtId="0" fontId="40" fillId="0" borderId="0" xfId="0" applyFont="1" applyAlignment="1">
      <alignment horizontal="center" wrapText="1"/>
    </xf>
    <xf numFmtId="0" fontId="40" fillId="0" borderId="0" xfId="0" applyFont="1" applyAlignment="1">
      <alignment horizontal="center"/>
    </xf>
    <xf numFmtId="0" fontId="36" fillId="0" borderId="1" xfId="0" applyFont="1" applyBorder="1" applyAlignment="1">
      <alignment horizontal="center" vertical="center"/>
    </xf>
    <xf numFmtId="0" fontId="36" fillId="0" borderId="2" xfId="0" applyFont="1" applyBorder="1" applyAlignment="1">
      <alignment horizontal="right" vertical="center"/>
    </xf>
    <xf numFmtId="0" fontId="36" fillId="0" borderId="3" xfId="0" applyFont="1" applyBorder="1" applyAlignment="1">
      <alignment horizontal="center" vertical="center"/>
    </xf>
    <xf numFmtId="0" fontId="47" fillId="0" borderId="0" xfId="0" applyFont="1" applyAlignment="1">
      <alignment horizontal="center"/>
    </xf>
    <xf numFmtId="0" fontId="46" fillId="0" borderId="0" xfId="0" applyFont="1" applyAlignment="1">
      <alignment horizontal="center" wrapText="1"/>
    </xf>
    <xf numFmtId="0" fontId="46" fillId="0" borderId="0" xfId="0" applyFont="1" applyAlignment="1">
      <alignment horizontal="center"/>
    </xf>
    <xf numFmtId="0" fontId="45" fillId="0" borderId="0" xfId="0" applyFont="1" applyAlignment="1">
      <alignment horizontal="center" wrapText="1"/>
    </xf>
    <xf numFmtId="0" fontId="44" fillId="0" borderId="0" xfId="0" applyFont="1" applyAlignment="1">
      <alignment horizontal="center"/>
    </xf>
    <xf numFmtId="0" fontId="43" fillId="0" borderId="1" xfId="0" applyFont="1" applyBorder="1" applyAlignment="1">
      <alignment horizontal="center" vertical="center"/>
    </xf>
    <xf numFmtId="0" fontId="43" fillId="0" borderId="2" xfId="0" applyFont="1" applyBorder="1" applyAlignment="1">
      <alignment horizontal="center" vertical="center"/>
    </xf>
    <xf numFmtId="0" fontId="43" fillId="0" borderId="3" xfId="0" applyFont="1" applyBorder="1" applyAlignment="1">
      <alignment horizontal="center" vertical="center"/>
    </xf>
    <xf numFmtId="0" fontId="43" fillId="0" borderId="1" xfId="0" applyFont="1" applyBorder="1" applyAlignment="1">
      <alignment horizontal="center" vertical="center" wrapText="1"/>
    </xf>
    <xf numFmtId="164" fontId="43" fillId="0" borderId="2" xfId="12" applyNumberFormat="1" applyFont="1" applyBorder="1" applyAlignment="1">
      <alignment horizontal="center" vertical="center"/>
    </xf>
    <xf numFmtId="164" fontId="43" fillId="0" borderId="5" xfId="12" applyNumberFormat="1" applyFont="1" applyBorder="1" applyAlignment="1">
      <alignment horizontal="center" vertical="center"/>
    </xf>
    <xf numFmtId="164" fontId="43" fillId="0" borderId="3" xfId="12" applyNumberFormat="1" applyFont="1" applyBorder="1" applyAlignment="1">
      <alignment horizontal="center" vertical="center"/>
    </xf>
    <xf numFmtId="0" fontId="43" fillId="0" borderId="6" xfId="0" applyFont="1" applyBorder="1" applyAlignment="1">
      <alignment horizontal="center" vertical="center" wrapText="1"/>
    </xf>
    <xf numFmtId="0" fontId="43" fillId="0" borderId="8" xfId="0" applyFont="1" applyBorder="1" applyAlignment="1">
      <alignment horizontal="center" vertical="center" wrapText="1"/>
    </xf>
    <xf numFmtId="0" fontId="43" fillId="0" borderId="0" xfId="0" applyFont="1" applyAlignment="1">
      <alignment horizontal="center"/>
    </xf>
    <xf numFmtId="0" fontId="43" fillId="0" borderId="6" xfId="0" applyFont="1" applyBorder="1" applyAlignment="1">
      <alignment horizontal="center" vertical="center"/>
    </xf>
    <xf numFmtId="0" fontId="43" fillId="0" borderId="8" xfId="0" applyFont="1" applyBorder="1" applyAlignment="1">
      <alignment horizontal="center" vertical="center"/>
    </xf>
    <xf numFmtId="0" fontId="52" fillId="0" borderId="0" xfId="0" applyFont="1" applyAlignment="1">
      <alignment horizontal="center"/>
    </xf>
    <xf numFmtId="0" fontId="53" fillId="0" borderId="0" xfId="0" applyFont="1" applyAlignment="1">
      <alignment horizontal="center"/>
    </xf>
    <xf numFmtId="0" fontId="54" fillId="0" borderId="0" xfId="0" applyFont="1" applyAlignment="1">
      <alignment horizontal="center"/>
    </xf>
    <xf numFmtId="0" fontId="55" fillId="0" borderId="0" xfId="0" applyFont="1" applyAlignment="1">
      <alignment horizontal="center"/>
    </xf>
    <xf numFmtId="164" fontId="49" fillId="0" borderId="2" xfId="12" applyNumberFormat="1" applyFont="1" applyBorder="1" applyAlignment="1">
      <alignment horizontal="center" vertical="center" wrapText="1"/>
    </xf>
    <xf numFmtId="164" fontId="49" fillId="0" borderId="5" xfId="12" applyNumberFormat="1" applyFont="1" applyBorder="1" applyAlignment="1">
      <alignment horizontal="center" vertical="center" wrapText="1"/>
    </xf>
    <xf numFmtId="164" fontId="49" fillId="0" borderId="3" xfId="12" applyNumberFormat="1" applyFont="1" applyBorder="1" applyAlignment="1">
      <alignment horizontal="center" vertical="center" wrapText="1"/>
    </xf>
    <xf numFmtId="0" fontId="43" fillId="0" borderId="9" xfId="0" applyFont="1" applyBorder="1" applyAlignment="1">
      <alignment horizontal="right" vertical="center"/>
    </xf>
    <xf numFmtId="0" fontId="43" fillId="0" borderId="10" xfId="0" applyFont="1" applyBorder="1" applyAlignment="1">
      <alignment horizontal="right" vertical="center"/>
    </xf>
    <xf numFmtId="0" fontId="43" fillId="0" borderId="7" xfId="0" applyFont="1" applyBorder="1" applyAlignment="1">
      <alignment horizontal="left" vertical="center"/>
    </xf>
    <xf numFmtId="0" fontId="43" fillId="0" borderId="12" xfId="0" applyFont="1" applyBorder="1" applyAlignment="1">
      <alignment horizontal="left" vertical="center"/>
    </xf>
    <xf numFmtId="0" fontId="11" fillId="0" borderId="4" xfId="0" applyFont="1" applyFill="1" applyBorder="1" applyAlignment="1">
      <alignment horizontal="left" vertical="center" wrapText="1"/>
    </xf>
    <xf numFmtId="0" fontId="13" fillId="0" borderId="0" xfId="0" applyFont="1" applyFill="1" applyAlignment="1">
      <alignment horizontal="center" vertical="center" wrapText="1"/>
    </xf>
    <xf numFmtId="0" fontId="27" fillId="0" borderId="4" xfId="0" applyFont="1" applyFill="1" applyBorder="1" applyAlignment="1">
      <alignment horizontal="left" wrapText="1"/>
    </xf>
    <xf numFmtId="0" fontId="22" fillId="0" borderId="0" xfId="0" applyFont="1" applyFill="1" applyAlignment="1">
      <alignment horizontal="center"/>
    </xf>
    <xf numFmtId="0" fontId="23" fillId="0" borderId="2" xfId="0" applyFont="1" applyFill="1" applyBorder="1" applyAlignment="1">
      <alignment horizontal="center" vertical="center" wrapText="1"/>
    </xf>
    <xf numFmtId="0" fontId="23" fillId="0" borderId="3" xfId="0" applyFont="1" applyFill="1" applyBorder="1" applyAlignment="1">
      <alignment horizontal="center" vertical="center" wrapText="1"/>
    </xf>
  </cellXfs>
  <cellStyles count="14">
    <cellStyle name="Comma" xfId="12" builtinId="3"/>
    <cellStyle name="Hyperlink" xfId="10" builtinId="8"/>
    <cellStyle name="Normal" xfId="0" builtinId="0"/>
    <cellStyle name="Normal 2" xfId="4"/>
    <cellStyle name="Normal 2 2" xfId="5"/>
    <cellStyle name="Normal 2 3" xfId="6"/>
    <cellStyle name="Normal 3" xfId="1"/>
    <cellStyle name="Normal 3 3" xfId="7"/>
    <cellStyle name="Normal 4" xfId="8"/>
    <cellStyle name="Normal 5" xfId="3"/>
    <cellStyle name="Normal 6" xfId="2"/>
    <cellStyle name="Normal 7" xfId="9"/>
    <cellStyle name="Normal 8" xfId="11"/>
    <cellStyle name="Normal_Danh sach nop Ho so - Ha Tinh" xfId="1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4.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9</xdr:col>
      <xdr:colOff>942975</xdr:colOff>
      <xdr:row>2</xdr:row>
      <xdr:rowOff>47625</xdr:rowOff>
    </xdr:from>
    <xdr:to>
      <xdr:col>14</xdr:col>
      <xdr:colOff>190500</xdr:colOff>
      <xdr:row>2</xdr:row>
      <xdr:rowOff>47625</xdr:rowOff>
    </xdr:to>
    <xdr:cxnSp macro="">
      <xdr:nvCxnSpPr>
        <xdr:cNvPr id="3" name="Straight Connector 2"/>
        <xdr:cNvCxnSpPr/>
      </xdr:nvCxnSpPr>
      <xdr:spPr>
        <a:xfrm>
          <a:off x="7219950" y="447675"/>
          <a:ext cx="1733550"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DS%20nam%20nhat\M&#227;%20h&#7885;c%20vi&#234;n%20K21%20K22\K22%20dot%20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GACON%20-%20S&#272;H\luan%20van%20thac%20si%20bao%20ve\Q&#272;%20ph&#226;n%20c&#244;ng%20CBHD%20K22\du%20lieu%20nguon%20K22.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QUY%20TRINH%20DAO%20TAO\QUY%20TRINH%20DAO%20TAO%20THAC%20SY\BAO%20VE%20LUAN%20VAN%20THEO%20DOT\Nam%202016\5.%20B&#7843;o%20v&#7879;%20&#273;&#7907;t%20th&#225;ng%207.2016\DS%20chen%20tong%20d2.2016.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DOCUME~1\ADMINI~1\LOCALS~1\Temp\chuan%205.1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h.s"/>
      <sheetName val="Sheet3"/>
      <sheetName val="tong K22"/>
    </sheetNames>
    <sheetDataSet>
      <sheetData sheetId="0" refreshError="1"/>
      <sheetData sheetId="1" refreshError="1"/>
      <sheetData sheetId="2" refreshError="1">
        <row r="7">
          <cell r="B7" t="str">
            <v>Huỳnh Quang Anh 02/07/1991</v>
          </cell>
          <cell r="C7">
            <v>13055001</v>
          </cell>
        </row>
        <row r="8">
          <cell r="B8" t="str">
            <v>Lê Thị Bắc 09/12/1989</v>
          </cell>
          <cell r="C8">
            <v>13055002</v>
          </cell>
        </row>
        <row r="9">
          <cell r="B9" t="str">
            <v>Đinh Thị Duyên 21/09/1990</v>
          </cell>
          <cell r="C9">
            <v>13055003</v>
          </cell>
        </row>
        <row r="10">
          <cell r="B10" t="str">
            <v>Hoàng Thị Diệu Linh 23/09/1990</v>
          </cell>
          <cell r="C10">
            <v>13055005</v>
          </cell>
        </row>
        <row r="11">
          <cell r="B11" t="str">
            <v>Phạm Thảo Ly 04/11/1990</v>
          </cell>
          <cell r="C11">
            <v>13055006</v>
          </cell>
        </row>
        <row r="12">
          <cell r="B12" t="str">
            <v>Đỗ Huy Phú 23/09/1988</v>
          </cell>
          <cell r="C12">
            <v>13055007</v>
          </cell>
        </row>
        <row r="13">
          <cell r="B13" t="str">
            <v>Nguyễn Phương Thảo 17/12/1990</v>
          </cell>
          <cell r="C13">
            <v>13055008</v>
          </cell>
        </row>
        <row r="14">
          <cell r="B14" t="str">
            <v>Nguyễn Thị Thanh Thúy 12/02/1980</v>
          </cell>
          <cell r="C14">
            <v>13055009</v>
          </cell>
        </row>
        <row r="15">
          <cell r="B15" t="str">
            <v>Lê Thị Thu Trang 23/01/1990</v>
          </cell>
          <cell r="C15">
            <v>13055010</v>
          </cell>
        </row>
        <row r="16">
          <cell r="B16" t="str">
            <v>Dương Thị Mến 30/03/1984</v>
          </cell>
          <cell r="C16">
            <v>13055011</v>
          </cell>
        </row>
        <row r="17">
          <cell r="B17" t="str">
            <v>Nguyễn Hải Anh 15/08/1983</v>
          </cell>
          <cell r="C17">
            <v>13055012</v>
          </cell>
        </row>
        <row r="18">
          <cell r="B18" t="str">
            <v>Lã Thị Kim Anh 10/01/1990</v>
          </cell>
          <cell r="C18">
            <v>13055013</v>
          </cell>
        </row>
        <row r="19">
          <cell r="B19" t="str">
            <v>Tống Thị Ngọc Anh 11/10/1988</v>
          </cell>
          <cell r="C19">
            <v>13055014</v>
          </cell>
        </row>
        <row r="20">
          <cell r="B20" t="str">
            <v>Đỗ Thị Yến Anh 06/07/1988</v>
          </cell>
          <cell r="C20">
            <v>13055016</v>
          </cell>
        </row>
        <row r="21">
          <cell r="B21" t="str">
            <v>Đặng Thị Hoàng Ánh 15/10/1987</v>
          </cell>
          <cell r="C21">
            <v>13055017</v>
          </cell>
        </row>
        <row r="22">
          <cell r="B22" t="str">
            <v>Phạm Văn Chung 04/11/1984</v>
          </cell>
          <cell r="C22">
            <v>13055018</v>
          </cell>
        </row>
        <row r="23">
          <cell r="B23" t="str">
            <v>Lê Văn Cương 14/04/1988</v>
          </cell>
          <cell r="C23">
            <v>13055019</v>
          </cell>
        </row>
        <row r="24">
          <cell r="B24" t="str">
            <v>Trương Văn Dương 28/08/1989</v>
          </cell>
          <cell r="C24">
            <v>13055020</v>
          </cell>
        </row>
        <row r="25">
          <cell r="B25" t="str">
            <v>Nguyễn Minh Điệp 15/11/1984</v>
          </cell>
          <cell r="C25">
            <v>13055021</v>
          </cell>
        </row>
        <row r="26">
          <cell r="B26" t="str">
            <v>Lương Đắc Định 11/06/1986</v>
          </cell>
          <cell r="C26">
            <v>13055022</v>
          </cell>
        </row>
        <row r="27">
          <cell r="B27" t="str">
            <v>Nguyễn Văn Đức 14/10/1990</v>
          </cell>
          <cell r="C27">
            <v>13055023</v>
          </cell>
        </row>
        <row r="28">
          <cell r="B28" t="str">
            <v>Đỗ Thị Gấm 05/10/1990</v>
          </cell>
          <cell r="C28">
            <v>13055024</v>
          </cell>
        </row>
        <row r="29">
          <cell r="B29" t="str">
            <v>Phan Thị Hồng Hà 03/04/1988</v>
          </cell>
          <cell r="C29">
            <v>13055025</v>
          </cell>
        </row>
        <row r="30">
          <cell r="B30" t="str">
            <v>Trần Mạnh Hà 24/10/1990</v>
          </cell>
          <cell r="C30">
            <v>13055026</v>
          </cell>
        </row>
        <row r="31">
          <cell r="B31" t="str">
            <v>Nguyễn Thanh Hà 25/07/1987</v>
          </cell>
          <cell r="C31">
            <v>13055027</v>
          </cell>
        </row>
        <row r="32">
          <cell r="B32" t="str">
            <v>Vũ Thị Hà 19/05/1989</v>
          </cell>
          <cell r="C32">
            <v>13055028</v>
          </cell>
        </row>
        <row r="33">
          <cell r="B33" t="str">
            <v>Nguyễn Thị Thu Hà 03/05/1982</v>
          </cell>
          <cell r="C33">
            <v>13055029</v>
          </cell>
        </row>
        <row r="34">
          <cell r="B34" t="str">
            <v>Trần Việt Hà 26/09/1985</v>
          </cell>
          <cell r="C34">
            <v>13055030</v>
          </cell>
        </row>
        <row r="35">
          <cell r="B35" t="str">
            <v>Nguyễn Thuận Hải 11/02/1990</v>
          </cell>
          <cell r="C35">
            <v>13055031</v>
          </cell>
        </row>
        <row r="36">
          <cell r="B36" t="str">
            <v>Phạm Thị Hồng Hạnh 33572</v>
          </cell>
          <cell r="C36">
            <v>13055032</v>
          </cell>
        </row>
        <row r="37">
          <cell r="B37" t="str">
            <v>Nguyễn Thị Hạnh 28/04/1977</v>
          </cell>
          <cell r="C37">
            <v>13055033</v>
          </cell>
        </row>
        <row r="38">
          <cell r="B38" t="str">
            <v>Nguyễn Minh Hằng 12/07/1990</v>
          </cell>
          <cell r="C38">
            <v>13055034</v>
          </cell>
        </row>
        <row r="39">
          <cell r="B39" t="str">
            <v>Trần Minh Hằng 13/08/1990</v>
          </cell>
          <cell r="C39">
            <v>13055035</v>
          </cell>
        </row>
        <row r="40">
          <cell r="B40" t="str">
            <v>Tạ Thanh Hiền 06/04/1984</v>
          </cell>
          <cell r="C40">
            <v>13055036</v>
          </cell>
        </row>
        <row r="41">
          <cell r="B41" t="str">
            <v>Lê Thị Thu Hiền 25/11/1987</v>
          </cell>
          <cell r="C41">
            <v>13055037</v>
          </cell>
        </row>
        <row r="42">
          <cell r="B42" t="str">
            <v>Thái Đình Hoàng 02/08/1990</v>
          </cell>
          <cell r="C42">
            <v>13055038</v>
          </cell>
        </row>
        <row r="43">
          <cell r="B43" t="str">
            <v>Nguyễn Xuân Hoàng 24/01/1989</v>
          </cell>
          <cell r="C43">
            <v>13055039</v>
          </cell>
        </row>
        <row r="44">
          <cell r="B44" t="str">
            <v>Trịnh Sơn Hồng 23/04/1985</v>
          </cell>
          <cell r="C44">
            <v>13055040</v>
          </cell>
        </row>
        <row r="45">
          <cell r="B45" t="str">
            <v>Đoàn Thị Thanh Huyền 28/01/1982</v>
          </cell>
          <cell r="C45">
            <v>13055041</v>
          </cell>
        </row>
        <row r="46">
          <cell r="B46" t="str">
            <v>Vũ Thị Thu Hương 27/01/1986</v>
          </cell>
          <cell r="C46">
            <v>13055042</v>
          </cell>
        </row>
        <row r="47">
          <cell r="B47" t="str">
            <v>Bùi Thị Hường 30/07/1988</v>
          </cell>
          <cell r="C47">
            <v>13055043</v>
          </cell>
        </row>
        <row r="48">
          <cell r="B48" t="str">
            <v>Nguyễn Thị Quỳnh Liên 10/07/1989</v>
          </cell>
          <cell r="C48">
            <v>13055044</v>
          </cell>
        </row>
        <row r="49">
          <cell r="B49" t="str">
            <v>Trần Diệu Linh 25/01/1987</v>
          </cell>
          <cell r="C49">
            <v>13055045</v>
          </cell>
        </row>
        <row r="50">
          <cell r="B50" t="str">
            <v>Trần Thị Thùy Linh 28/09/1987</v>
          </cell>
          <cell r="C50">
            <v>13055046</v>
          </cell>
        </row>
        <row r="51">
          <cell r="B51" t="str">
            <v>Trần Thị Thùy Linh 28/06/1989</v>
          </cell>
          <cell r="C51">
            <v>13055047</v>
          </cell>
        </row>
        <row r="52">
          <cell r="B52" t="str">
            <v>Trần Thùy Linh 12/12/1989</v>
          </cell>
          <cell r="C52">
            <v>13055048</v>
          </cell>
        </row>
        <row r="53">
          <cell r="B53" t="str">
            <v>Nguyễn Thúy Linh 13/02/1989</v>
          </cell>
          <cell r="C53">
            <v>13055049</v>
          </cell>
        </row>
        <row r="54">
          <cell r="B54" t="str">
            <v>Lê Thiết Lĩnh 03/10/1984</v>
          </cell>
          <cell r="C54">
            <v>13055050</v>
          </cell>
        </row>
        <row r="55">
          <cell r="B55" t="str">
            <v>Trần Văn Long 10/02/1987</v>
          </cell>
          <cell r="C55">
            <v>13055051</v>
          </cell>
        </row>
        <row r="56">
          <cell r="B56" t="str">
            <v>Nguyễn Mạnh Mười Lúa 20/08/1990</v>
          </cell>
          <cell r="C56">
            <v>13055052</v>
          </cell>
        </row>
        <row r="57">
          <cell r="B57" t="str">
            <v>Đặng Thị Thanh Mai 20/10/1989</v>
          </cell>
          <cell r="C57">
            <v>13055053</v>
          </cell>
        </row>
        <row r="58">
          <cell r="B58" t="str">
            <v>Hoàng Ngọc Minh 19/11/1983</v>
          </cell>
          <cell r="C58">
            <v>13055054</v>
          </cell>
        </row>
        <row r="59">
          <cell r="B59" t="str">
            <v>Nguyễn Thùy Nga 23/05/1989</v>
          </cell>
          <cell r="C59">
            <v>13055055</v>
          </cell>
        </row>
        <row r="60">
          <cell r="B60" t="str">
            <v>Bùi Thị Ngân 17/10/1988</v>
          </cell>
          <cell r="C60">
            <v>13055056</v>
          </cell>
        </row>
        <row r="61">
          <cell r="B61" t="str">
            <v>Phạm Thị Ánh Nguyệt 28/02/1989</v>
          </cell>
          <cell r="C61">
            <v>13055057</v>
          </cell>
        </row>
        <row r="62">
          <cell r="B62" t="str">
            <v>Vũ Minh Phương 10/10/1989</v>
          </cell>
          <cell r="C62">
            <v>13055058</v>
          </cell>
        </row>
        <row r="63">
          <cell r="B63" t="str">
            <v>Trần Thị Thu Phương 22/10/1982</v>
          </cell>
          <cell r="C63">
            <v>13055059</v>
          </cell>
        </row>
        <row r="64">
          <cell r="B64" t="str">
            <v>Nguyễn Kim Phượng 01/01/1990</v>
          </cell>
          <cell r="C64">
            <v>13055060</v>
          </cell>
        </row>
        <row r="65">
          <cell r="B65" t="str">
            <v>Trương Hồng Quang 24/12/1989</v>
          </cell>
          <cell r="C65">
            <v>13055061</v>
          </cell>
        </row>
        <row r="66">
          <cell r="B66" t="str">
            <v>Trần Thị Phương Quyên 19/10/1989</v>
          </cell>
          <cell r="C66">
            <v>13055062</v>
          </cell>
        </row>
        <row r="67">
          <cell r="B67" t="str">
            <v>Nguyễn Văn Tân 01/07/1990</v>
          </cell>
          <cell r="C67">
            <v>13055063</v>
          </cell>
        </row>
        <row r="68">
          <cell r="B68" t="str">
            <v>Vũ Thị Kim Thanh 11/05/1990</v>
          </cell>
          <cell r="C68">
            <v>13055064</v>
          </cell>
        </row>
        <row r="69">
          <cell r="B69" t="str">
            <v>Nguyễn Đức Thành 22/06/1990</v>
          </cell>
          <cell r="C69">
            <v>13055065</v>
          </cell>
        </row>
        <row r="70">
          <cell r="B70" t="str">
            <v>Trần Thị Minh Thảo 21/04/1990</v>
          </cell>
          <cell r="C70">
            <v>13055066</v>
          </cell>
        </row>
        <row r="71">
          <cell r="B71" t="str">
            <v>Phạm Phương Thảo 16/05/1987</v>
          </cell>
          <cell r="C71">
            <v>13055067</v>
          </cell>
        </row>
        <row r="72">
          <cell r="B72" t="str">
            <v>Trần Văn Thiết 29/06/1990</v>
          </cell>
          <cell r="C72">
            <v>13055068</v>
          </cell>
        </row>
        <row r="73">
          <cell r="B73" t="str">
            <v>Nguyễn Thị Thìn 05/01/1989</v>
          </cell>
          <cell r="C73">
            <v>13055069</v>
          </cell>
        </row>
        <row r="74">
          <cell r="B74" t="str">
            <v>Nguyễn Thị Hoài Thu 22/09/1989</v>
          </cell>
          <cell r="C74">
            <v>13055070</v>
          </cell>
        </row>
        <row r="75">
          <cell r="B75" t="str">
            <v>Nguyễn Thị Thủy 13/03/1987</v>
          </cell>
          <cell r="C75">
            <v>13055071</v>
          </cell>
        </row>
        <row r="76">
          <cell r="B76" t="str">
            <v>Vũ Thị Thủy 13/12/1990</v>
          </cell>
          <cell r="C76">
            <v>13055072</v>
          </cell>
        </row>
        <row r="77">
          <cell r="B77" t="str">
            <v>Trần Thị Thu Thủy 27/05/1984</v>
          </cell>
          <cell r="C77">
            <v>13055073</v>
          </cell>
        </row>
        <row r="78">
          <cell r="B78" t="str">
            <v>Phạm Thị Thanh Thúy 12/05/1989</v>
          </cell>
          <cell r="C78">
            <v>13055074</v>
          </cell>
        </row>
        <row r="79">
          <cell r="B79" t="str">
            <v>Phùng Thị Thanh Thùy 29/08/1987</v>
          </cell>
          <cell r="C79">
            <v>13055075</v>
          </cell>
        </row>
        <row r="80">
          <cell r="B80" t="str">
            <v>Nguyễn Thị Lan Thư 06/03/1990</v>
          </cell>
          <cell r="C80">
            <v>13055076</v>
          </cell>
        </row>
        <row r="81">
          <cell r="B81" t="str">
            <v>Chu Thị Thức 16/12/1987</v>
          </cell>
          <cell r="C81">
            <v>13055077</v>
          </cell>
        </row>
        <row r="82">
          <cell r="B82" t="str">
            <v>Nguyễn Hồng Trang 10/08/1990</v>
          </cell>
          <cell r="C82">
            <v>13055078</v>
          </cell>
        </row>
        <row r="83">
          <cell r="B83" t="str">
            <v>Hoàng Thị Huyền Trang 25/07/1990</v>
          </cell>
          <cell r="C83">
            <v>13055079</v>
          </cell>
        </row>
        <row r="84">
          <cell r="B84" t="str">
            <v>Nguyễn Thị Huyền Trang 07/07/1987</v>
          </cell>
          <cell r="C84">
            <v>13055080</v>
          </cell>
        </row>
        <row r="85">
          <cell r="B85" t="str">
            <v>Trương Hoài Vũ 12/10/1991</v>
          </cell>
          <cell r="C85">
            <v>13055081</v>
          </cell>
        </row>
        <row r="86">
          <cell r="B86" t="str">
            <v>Trần Thị Hoàng Yến 11/04/1989</v>
          </cell>
          <cell r="C86">
            <v>13055082</v>
          </cell>
        </row>
        <row r="87">
          <cell r="B87" t="str">
            <v>Đặng Hữu Toàn 21/10/1982</v>
          </cell>
          <cell r="C87">
            <v>13055083</v>
          </cell>
        </row>
        <row r="88">
          <cell r="B88" t="str">
            <v>Khuất Hải Anh 21/01/1987</v>
          </cell>
          <cell r="C88">
            <v>13055084</v>
          </cell>
        </row>
        <row r="89">
          <cell r="B89" t="str">
            <v>Nguyễn Thị Kiều Anh 04/12/1981</v>
          </cell>
          <cell r="C89">
            <v>13055085</v>
          </cell>
        </row>
        <row r="90">
          <cell r="B90" t="str">
            <v>Đỗ Lê Anh 01/12/1990</v>
          </cell>
          <cell r="C90">
            <v>13055086</v>
          </cell>
        </row>
        <row r="91">
          <cell r="B91" t="str">
            <v>Nguyễn Thị Phương Anh 14/04/1988</v>
          </cell>
          <cell r="C91">
            <v>13055087</v>
          </cell>
        </row>
        <row r="92">
          <cell r="B92" t="str">
            <v>Trần Thị Thùy Anh 05/04/1978</v>
          </cell>
          <cell r="C92">
            <v>13055088</v>
          </cell>
        </row>
        <row r="93">
          <cell r="B93" t="str">
            <v>Nguyễn Thị Vân Anh 29/09/1988</v>
          </cell>
          <cell r="C93">
            <v>13055089</v>
          </cell>
        </row>
        <row r="94">
          <cell r="B94" t="str">
            <v>Dương Đình Bách 11/08/1990</v>
          </cell>
          <cell r="C94">
            <v>13055090</v>
          </cell>
        </row>
        <row r="95">
          <cell r="B95" t="str">
            <v>Nguyễn Duy Cảnh 19/03/1988</v>
          </cell>
          <cell r="C95">
            <v>13055091</v>
          </cell>
        </row>
        <row r="96">
          <cell r="B96" t="str">
            <v>Phạm Đình Chinh 14/03/1978</v>
          </cell>
          <cell r="C96">
            <v>13055092</v>
          </cell>
        </row>
        <row r="97">
          <cell r="B97" t="str">
            <v>Phạm Thị Chinh 26/04/1987</v>
          </cell>
          <cell r="C97">
            <v>13055093</v>
          </cell>
        </row>
        <row r="98">
          <cell r="B98" t="str">
            <v>Nguyễn Tam Công 18/08/1979</v>
          </cell>
          <cell r="C98">
            <v>13055094</v>
          </cell>
        </row>
        <row r="99">
          <cell r="B99" t="str">
            <v>Đinh Công Cường 28/05/1985</v>
          </cell>
          <cell r="C99">
            <v>13055095</v>
          </cell>
        </row>
        <row r="100">
          <cell r="B100" t="str">
            <v>Lê Trọng Dũng 21/08/1986</v>
          </cell>
          <cell r="C100">
            <v>13055096</v>
          </cell>
        </row>
        <row r="101">
          <cell r="B101" t="str">
            <v>Lê Văn Dũng 22/10/1981</v>
          </cell>
          <cell r="C101">
            <v>13055097</v>
          </cell>
        </row>
        <row r="102">
          <cell r="B102" t="str">
            <v>Lưu Văn Đoàn 23/09/1983</v>
          </cell>
          <cell r="C102">
            <v>13055098</v>
          </cell>
        </row>
        <row r="103">
          <cell r="B103" t="str">
            <v>Hoàng Văn Đức 15/06/1982</v>
          </cell>
          <cell r="C103">
            <v>13055099</v>
          </cell>
        </row>
        <row r="104">
          <cell r="B104" t="str">
            <v>Nguyễn Văn Đức 11/10/1987</v>
          </cell>
          <cell r="C104">
            <v>13055100</v>
          </cell>
        </row>
        <row r="105">
          <cell r="B105" t="str">
            <v>Thiệu Văn Đức 30/10/1980</v>
          </cell>
          <cell r="C105">
            <v>13055101</v>
          </cell>
        </row>
        <row r="106">
          <cell r="B106" t="str">
            <v>Nguyễn Hoàng Hà 26/09/1986</v>
          </cell>
          <cell r="C106">
            <v>13055102</v>
          </cell>
        </row>
        <row r="107">
          <cell r="B107" t="str">
            <v>Phạm Thu Hà 18/12/1989</v>
          </cell>
          <cell r="C107">
            <v>13055103</v>
          </cell>
        </row>
        <row r="108">
          <cell r="B108" t="str">
            <v>Nguyễn Thúy Hải 30/10/1988</v>
          </cell>
          <cell r="C108">
            <v>13055104</v>
          </cell>
        </row>
        <row r="109">
          <cell r="B109" t="str">
            <v>Nguyễn Thị Hoa Hạnh 29/08/1989</v>
          </cell>
          <cell r="C109">
            <v>13055105</v>
          </cell>
        </row>
        <row r="110">
          <cell r="B110" t="str">
            <v>Hoàng Minh Hiền 21/04/1987</v>
          </cell>
          <cell r="C110">
            <v>13055106</v>
          </cell>
        </row>
        <row r="111">
          <cell r="B111" t="str">
            <v>Nguyễn Thị Hiền 04/09/1989</v>
          </cell>
          <cell r="C111">
            <v>13055107</v>
          </cell>
        </row>
        <row r="112">
          <cell r="B112" t="str">
            <v>Nguyễn Thị Thu Hiền 27/07/1989</v>
          </cell>
          <cell r="C112">
            <v>13055108</v>
          </cell>
        </row>
        <row r="113">
          <cell r="B113" t="str">
            <v>Nguyễn Đăng Hiệp 10/08/1988</v>
          </cell>
          <cell r="C113">
            <v>13055109</v>
          </cell>
        </row>
        <row r="114">
          <cell r="B114" t="str">
            <v>Bùi Văn Hiệu 25/07/1981</v>
          </cell>
          <cell r="C114">
            <v>13055110</v>
          </cell>
        </row>
        <row r="115">
          <cell r="B115" t="str">
            <v>Nguyễn Thị Thanh Hoa 04/05/1987</v>
          </cell>
          <cell r="C115">
            <v>13055111</v>
          </cell>
        </row>
        <row r="116">
          <cell r="B116" t="str">
            <v>Đào Minh Hồng 18/12/1990</v>
          </cell>
          <cell r="C116">
            <v>13055112</v>
          </cell>
        </row>
        <row r="117">
          <cell r="B117" t="str">
            <v>Nguyễn Thị Huế 12/09/1979</v>
          </cell>
          <cell r="C117">
            <v>13055113</v>
          </cell>
        </row>
        <row r="118">
          <cell r="B118" t="str">
            <v>Nguyễn Xuân Huy 14/09/1987</v>
          </cell>
          <cell r="C118">
            <v>13055114</v>
          </cell>
        </row>
        <row r="119">
          <cell r="B119" t="str">
            <v>Nguyễn Thị Huyền 18/05/1990</v>
          </cell>
          <cell r="C119">
            <v>13055115</v>
          </cell>
        </row>
        <row r="120">
          <cell r="B120" t="str">
            <v>Đỗ Thu Huyền 30/10/1988</v>
          </cell>
          <cell r="C120">
            <v>13055116</v>
          </cell>
        </row>
        <row r="121">
          <cell r="B121" t="str">
            <v>Trần Thị Hường 11/08/1989</v>
          </cell>
          <cell r="C121">
            <v>13055117</v>
          </cell>
        </row>
        <row r="122">
          <cell r="B122" t="str">
            <v>Nguyễn Hữu Hướng 19/11/1987</v>
          </cell>
          <cell r="C122">
            <v>13055118</v>
          </cell>
        </row>
        <row r="123">
          <cell r="B123" t="str">
            <v>Nguyễn Ngọc Khánh 26/10/1982</v>
          </cell>
          <cell r="C123">
            <v>13055119</v>
          </cell>
        </row>
        <row r="124">
          <cell r="B124" t="str">
            <v>Lê Minh Khương 18/07/1977</v>
          </cell>
          <cell r="C124">
            <v>13055120</v>
          </cell>
        </row>
        <row r="125">
          <cell r="B125" t="str">
            <v>Trần Cao Kỳ 04/04/1986</v>
          </cell>
          <cell r="C125">
            <v>13055121</v>
          </cell>
        </row>
        <row r="126">
          <cell r="B126" t="str">
            <v>Trần Ngọc Lâm 22/02/1985</v>
          </cell>
          <cell r="C126">
            <v>13055122</v>
          </cell>
        </row>
        <row r="127">
          <cell r="B127" t="str">
            <v>Nguyễn Thị Lệ 29/05/1989</v>
          </cell>
          <cell r="C127">
            <v>13055123</v>
          </cell>
        </row>
        <row r="128">
          <cell r="B128" t="str">
            <v>Phạm Thùy Linh 11/11/1989</v>
          </cell>
          <cell r="C128">
            <v>13055124</v>
          </cell>
        </row>
        <row r="129">
          <cell r="B129" t="str">
            <v>Nguyễn Thị Thùy Linh 04/09/1987</v>
          </cell>
          <cell r="C129">
            <v>13055125</v>
          </cell>
        </row>
        <row r="130">
          <cell r="B130" t="str">
            <v>Lê Tuấn Linh 03/01/1984</v>
          </cell>
          <cell r="C130">
            <v>13055126</v>
          </cell>
        </row>
        <row r="131">
          <cell r="B131" t="str">
            <v>Đỗ Hải Long 08/10/1990</v>
          </cell>
          <cell r="C131">
            <v>13055127</v>
          </cell>
        </row>
        <row r="132">
          <cell r="B132" t="str">
            <v>Hồ Văn Long 01/01/1989</v>
          </cell>
          <cell r="C132">
            <v>13055128</v>
          </cell>
        </row>
        <row r="133">
          <cell r="B133" t="str">
            <v>Nguyễn Vĩnh Long 09/08/1990</v>
          </cell>
          <cell r="C133">
            <v>13055129</v>
          </cell>
        </row>
        <row r="134">
          <cell r="B134" t="str">
            <v>Nghiêm Xuân Lực 31116</v>
          </cell>
          <cell r="C134">
            <v>13055130</v>
          </cell>
        </row>
        <row r="135">
          <cell r="B135" t="str">
            <v>Nguyễn Thế Lương 04/11/1988</v>
          </cell>
          <cell r="C135">
            <v>13055131</v>
          </cell>
        </row>
        <row r="136">
          <cell r="B136" t="str">
            <v>Nguyễn Thị Mến 16/07/1989</v>
          </cell>
          <cell r="C136">
            <v>13055132</v>
          </cell>
        </row>
        <row r="137">
          <cell r="B137" t="str">
            <v>Nguyễn Thị Nguyệt Minh 10/08/1990</v>
          </cell>
          <cell r="C137">
            <v>13055133</v>
          </cell>
        </row>
        <row r="138">
          <cell r="B138" t="str">
            <v>Nguyễn Phương Nam 12/02/1987</v>
          </cell>
          <cell r="C138">
            <v>13055134</v>
          </cell>
        </row>
        <row r="139">
          <cell r="B139" t="str">
            <v>Đào Văn Nam 23/06/1990</v>
          </cell>
          <cell r="C139">
            <v>13055135</v>
          </cell>
        </row>
        <row r="140">
          <cell r="B140" t="str">
            <v>Nguyễn Hằng Nga 03/09/1990</v>
          </cell>
          <cell r="C140">
            <v>13055136</v>
          </cell>
        </row>
        <row r="141">
          <cell r="B141" t="str">
            <v>Nguyễn Thị Bích Ngọc 20/08/1989</v>
          </cell>
          <cell r="C141">
            <v>13055137</v>
          </cell>
        </row>
        <row r="142">
          <cell r="B142" t="str">
            <v>Phan Thị Lan Ngọc 20/09/1988</v>
          </cell>
          <cell r="C142">
            <v>13055138</v>
          </cell>
        </row>
        <row r="143">
          <cell r="B143" t="str">
            <v>Lê Thị Nguyệt 17/10/1986</v>
          </cell>
          <cell r="C143">
            <v>13055139</v>
          </cell>
        </row>
        <row r="144">
          <cell r="B144" t="str">
            <v>Ngô Thị Hồng Nhung 30/12/1983</v>
          </cell>
          <cell r="C144">
            <v>13055140</v>
          </cell>
        </row>
        <row r="145">
          <cell r="B145" t="str">
            <v>Nguyễn Thị Hồng Như 04/09/1989</v>
          </cell>
          <cell r="C145">
            <v>13055141</v>
          </cell>
        </row>
        <row r="146">
          <cell r="B146" t="str">
            <v>Nguyễn Thị Oanh 30/09/1989</v>
          </cell>
          <cell r="C146">
            <v>13055142</v>
          </cell>
        </row>
        <row r="147">
          <cell r="B147" t="str">
            <v>Đào Thị Thanh Phương 20/06/1988</v>
          </cell>
          <cell r="C147">
            <v>13055143</v>
          </cell>
        </row>
        <row r="148">
          <cell r="B148" t="str">
            <v>Bạch Vinh Quang 28/03/1990</v>
          </cell>
          <cell r="C148">
            <v>13055144</v>
          </cell>
        </row>
        <row r="149">
          <cell r="B149" t="str">
            <v>Nguyễn Ngọc Quế 01/01/1983</v>
          </cell>
          <cell r="C149">
            <v>13055145</v>
          </cell>
        </row>
        <row r="150">
          <cell r="B150" t="str">
            <v>Phạm Hồng Tâm 06/05/1989</v>
          </cell>
          <cell r="C150">
            <v>13055146</v>
          </cell>
        </row>
        <row r="151">
          <cell r="B151" t="str">
            <v>Vương Thị Hồng Thanh 18/05/1984</v>
          </cell>
          <cell r="C151">
            <v>13055147</v>
          </cell>
        </row>
        <row r="152">
          <cell r="B152" t="str">
            <v>Phạm Thị Thanh Thao 02/08/1989</v>
          </cell>
          <cell r="C152">
            <v>13055148</v>
          </cell>
        </row>
        <row r="153">
          <cell r="B153" t="str">
            <v>Vũ Thị Phương Thảo 21/10/1988</v>
          </cell>
          <cell r="C153">
            <v>13055149</v>
          </cell>
        </row>
        <row r="154">
          <cell r="B154" t="str">
            <v>Đào Thị Thắm 27/07/1988</v>
          </cell>
          <cell r="C154">
            <v>13055150</v>
          </cell>
        </row>
        <row r="155">
          <cell r="B155" t="str">
            <v>Nguyễn Hùng Thắng 09/01/1984</v>
          </cell>
          <cell r="C155">
            <v>13055151</v>
          </cell>
        </row>
        <row r="156">
          <cell r="B156" t="str">
            <v>Nguyễn Thị Thúy 03/02/1991</v>
          </cell>
          <cell r="C156">
            <v>13055152</v>
          </cell>
        </row>
        <row r="157">
          <cell r="B157" t="str">
            <v>Nguyễn Thị Thương 05/06/1981</v>
          </cell>
          <cell r="C157">
            <v>13055153</v>
          </cell>
        </row>
        <row r="158">
          <cell r="B158" t="str">
            <v>Nguyễn Nữ Kiều Trang 24/01/1990</v>
          </cell>
          <cell r="C158">
            <v>13055154</v>
          </cell>
        </row>
        <row r="159">
          <cell r="B159" t="str">
            <v>Nguyễn Thị Trang 10/04/1989</v>
          </cell>
          <cell r="C159">
            <v>13055155</v>
          </cell>
        </row>
        <row r="160">
          <cell r="B160" t="str">
            <v>Trần Duy Trung 07/04/1990</v>
          </cell>
          <cell r="C160">
            <v>13055156</v>
          </cell>
        </row>
        <row r="161">
          <cell r="B161" t="str">
            <v>Phạm Tuấn Trung 06/11/1990</v>
          </cell>
          <cell r="C161">
            <v>13055157</v>
          </cell>
        </row>
        <row r="162">
          <cell r="B162" t="str">
            <v>Trần Anh Tuấn 22/02/1990</v>
          </cell>
          <cell r="C162">
            <v>13055158</v>
          </cell>
        </row>
        <row r="163">
          <cell r="B163" t="str">
            <v>Phan Quang Tuấn 28/03/1990</v>
          </cell>
          <cell r="C163">
            <v>13055159</v>
          </cell>
        </row>
        <row r="164">
          <cell r="B164" t="str">
            <v>Đoàn Huy Tùng 25/08/1990</v>
          </cell>
          <cell r="C164">
            <v>13055160</v>
          </cell>
        </row>
        <row r="165">
          <cell r="B165" t="str">
            <v>Lê Thanh Tùng 26/01/1989</v>
          </cell>
          <cell r="C165">
            <v>13055161</v>
          </cell>
        </row>
        <row r="166">
          <cell r="B166" t="str">
            <v>Phạm Thanh Tùng 21/09/1988</v>
          </cell>
          <cell r="C166">
            <v>13055162</v>
          </cell>
        </row>
        <row r="167">
          <cell r="B167" t="str">
            <v>Đan Thu Vân 01/04/1989</v>
          </cell>
          <cell r="C167">
            <v>13055163</v>
          </cell>
        </row>
        <row r="168">
          <cell r="B168" t="str">
            <v>Dương Quốc Việt 04/01/1987</v>
          </cell>
          <cell r="C168">
            <v>13055164</v>
          </cell>
        </row>
        <row r="169">
          <cell r="B169" t="str">
            <v>Nguyễn Quang Huy 22/07/1990</v>
          </cell>
          <cell r="C169">
            <v>13055165</v>
          </cell>
        </row>
        <row r="170">
          <cell r="B170" t="str">
            <v>Đỗ Lan Phương 17/08/1989</v>
          </cell>
          <cell r="C170">
            <v>13055166</v>
          </cell>
        </row>
        <row r="171">
          <cell r="B171" t="str">
            <v>Nguyễn Lan Anh 26/12/1977</v>
          </cell>
          <cell r="C171">
            <v>13055167</v>
          </cell>
        </row>
        <row r="172">
          <cell r="B172" t="str">
            <v>Phạm Thị Lan Anh 04/02/1986</v>
          </cell>
          <cell r="C172">
            <v>13055168</v>
          </cell>
        </row>
        <row r="173">
          <cell r="B173" t="str">
            <v>Nguyễn Quốc Anh 08/12/1981</v>
          </cell>
          <cell r="C173">
            <v>13055169</v>
          </cell>
        </row>
        <row r="174">
          <cell r="B174" t="str">
            <v>Đào Tuấn Anh 21/10/1980</v>
          </cell>
          <cell r="C174">
            <v>13055170</v>
          </cell>
        </row>
        <row r="175">
          <cell r="B175" t="str">
            <v>Mai Tuấn Anh 21/04/1987</v>
          </cell>
          <cell r="C175">
            <v>13055171</v>
          </cell>
        </row>
        <row r="176">
          <cell r="B176" t="str">
            <v>Đào Tiến Ba 14/07/1976</v>
          </cell>
          <cell r="C176">
            <v>13055172</v>
          </cell>
        </row>
        <row r="177">
          <cell r="B177" t="str">
            <v>Trương Hữu Bách 08/10/1974</v>
          </cell>
          <cell r="C177">
            <v>13055173</v>
          </cell>
        </row>
        <row r="178">
          <cell r="B178" t="str">
            <v>Nguyễn Viết Bách 15/11/1981</v>
          </cell>
          <cell r="C178">
            <v>13055174</v>
          </cell>
        </row>
        <row r="179">
          <cell r="B179" t="str">
            <v>Nguyễn Thị Biên 20/08/1981</v>
          </cell>
          <cell r="C179">
            <v>13055175</v>
          </cell>
        </row>
        <row r="180">
          <cell r="B180" t="str">
            <v>Lê Thị Kim Bình 05/10/1974</v>
          </cell>
          <cell r="C180">
            <v>13055176</v>
          </cell>
        </row>
        <row r="181">
          <cell r="B181" t="str">
            <v>Đoàn Thanh Bình 23/08/1987</v>
          </cell>
          <cell r="C181">
            <v>13055177</v>
          </cell>
        </row>
        <row r="182">
          <cell r="B182" t="str">
            <v>Nguyễn Thanh Bình 28/10/1983</v>
          </cell>
          <cell r="C182">
            <v>13055178</v>
          </cell>
        </row>
        <row r="183">
          <cell r="B183" t="str">
            <v>Nguyễn Thanh Bình 27/03/1987</v>
          </cell>
          <cell r="C183">
            <v>13055179</v>
          </cell>
        </row>
        <row r="184">
          <cell r="B184" t="str">
            <v>Mầu Linh Chi 03/03/1988</v>
          </cell>
          <cell r="C184">
            <v>13055180</v>
          </cell>
        </row>
        <row r="185">
          <cell r="B185" t="str">
            <v>Nguyễn Linh Chi 30/11/1982</v>
          </cell>
          <cell r="C185">
            <v>13055181</v>
          </cell>
        </row>
        <row r="186">
          <cell r="B186" t="str">
            <v>Phan Huy Chính 08/06/1961</v>
          </cell>
          <cell r="C186">
            <v>13055182</v>
          </cell>
        </row>
        <row r="187">
          <cell r="B187" t="str">
            <v>Lê Hồng Chung 29/09/1982</v>
          </cell>
          <cell r="C187">
            <v>13055183</v>
          </cell>
        </row>
        <row r="188">
          <cell r="B188" t="str">
            <v>Lê Mạnh Cường 04/06/1984</v>
          </cell>
          <cell r="C188">
            <v>13055184</v>
          </cell>
        </row>
        <row r="189">
          <cell r="B189" t="str">
            <v>Nguyễn Quang Cường 08/10/1972</v>
          </cell>
          <cell r="C189">
            <v>13055185</v>
          </cell>
        </row>
        <row r="190">
          <cell r="B190" t="str">
            <v>Lê Thị Diễm 06/05/1979</v>
          </cell>
          <cell r="C190">
            <v>13055186</v>
          </cell>
        </row>
        <row r="191">
          <cell r="B191" t="str">
            <v>Trần Thị Khánh Diệu 07/06/1980</v>
          </cell>
          <cell r="C191">
            <v>13055187</v>
          </cell>
        </row>
        <row r="192">
          <cell r="B192" t="str">
            <v>Nguyễn Thị Thùy Dung 10/12/1986</v>
          </cell>
          <cell r="C192">
            <v>13055188</v>
          </cell>
        </row>
        <row r="193">
          <cell r="B193" t="str">
            <v>Hoàng Chí Dũng 24/02/1982</v>
          </cell>
          <cell r="C193">
            <v>13055189</v>
          </cell>
        </row>
        <row r="194">
          <cell r="B194" t="str">
            <v>Nguyễn Công Dũng 02/12/1985</v>
          </cell>
          <cell r="C194">
            <v>13055190</v>
          </cell>
        </row>
        <row r="195">
          <cell r="B195" t="str">
            <v>Khuất Tuấn Dũng 21/03/1984</v>
          </cell>
          <cell r="C195">
            <v>13055191</v>
          </cell>
        </row>
        <row r="196">
          <cell r="B196" t="str">
            <v>Phạm Văn Duy 27/06/1983</v>
          </cell>
          <cell r="C196">
            <v>13055192</v>
          </cell>
        </row>
        <row r="197">
          <cell r="B197" t="str">
            <v>Nguyễn Triều Dương 24/08/1985</v>
          </cell>
          <cell r="C197">
            <v>13055193</v>
          </cell>
        </row>
        <row r="198">
          <cell r="B198" t="str">
            <v>Nguyễn Ngọc Điệp 09/05/1983</v>
          </cell>
          <cell r="C198">
            <v>13055194</v>
          </cell>
        </row>
        <row r="199">
          <cell r="B199" t="str">
            <v>Trần Minh Đức 14/01/1972</v>
          </cell>
          <cell r="C199">
            <v>13055195</v>
          </cell>
        </row>
        <row r="200">
          <cell r="B200" t="str">
            <v>Trịnh Thị Thu Giang 28/07/1985</v>
          </cell>
          <cell r="C200">
            <v>13055196</v>
          </cell>
        </row>
        <row r="201">
          <cell r="B201" t="str">
            <v>Lại Thị Đông Hà 13/09/1990</v>
          </cell>
          <cell r="C201">
            <v>13055197</v>
          </cell>
        </row>
        <row r="202">
          <cell r="B202" t="str">
            <v>Nguyễn Thị Hải Hà 04/10/1978</v>
          </cell>
          <cell r="C202">
            <v>13055198</v>
          </cell>
        </row>
        <row r="203">
          <cell r="B203" t="str">
            <v>Hạ Thị Ngọc Hà 08/03/1989</v>
          </cell>
          <cell r="C203">
            <v>13055199</v>
          </cell>
        </row>
        <row r="204">
          <cell r="B204" t="str">
            <v>Phạm Thu Hà 13/08/1983</v>
          </cell>
          <cell r="C204">
            <v>13055200</v>
          </cell>
        </row>
        <row r="205">
          <cell r="B205" t="str">
            <v>Vũ Thị Thu Hà 02/11/1972</v>
          </cell>
          <cell r="C205">
            <v>13055201</v>
          </cell>
        </row>
        <row r="206">
          <cell r="B206" t="str">
            <v>Phùng Việt Hà 18/08/1984</v>
          </cell>
          <cell r="C206">
            <v>13055202</v>
          </cell>
        </row>
        <row r="207">
          <cell r="B207" t="str">
            <v>Nguyễn Vĩnh Hà 02/01/1983</v>
          </cell>
          <cell r="C207">
            <v>13055203</v>
          </cell>
        </row>
        <row r="208">
          <cell r="B208" t="str">
            <v>Bạch Thị Thu Hằng 14/11/1985</v>
          </cell>
          <cell r="C208">
            <v>13055204</v>
          </cell>
        </row>
        <row r="209">
          <cell r="B209" t="str">
            <v>Lê Thị Thu Hằng 08/04/1973</v>
          </cell>
          <cell r="C209">
            <v>13055205</v>
          </cell>
        </row>
        <row r="210">
          <cell r="B210" t="str">
            <v>Đinh Thúy Hằng 04/07/1981</v>
          </cell>
          <cell r="C210">
            <v>13055206</v>
          </cell>
        </row>
        <row r="211">
          <cell r="B211" t="str">
            <v>Lê Thúy Hằng 23/08/1985</v>
          </cell>
          <cell r="C211">
            <v>13055207</v>
          </cell>
        </row>
        <row r="212">
          <cell r="B212" t="str">
            <v>Nguyễn Thị Hiền 09/07/1981</v>
          </cell>
          <cell r="C212">
            <v>13055208</v>
          </cell>
        </row>
        <row r="213">
          <cell r="B213" t="str">
            <v>Thân Ngọc Hiển 18/02/1988</v>
          </cell>
          <cell r="C213">
            <v>13055209</v>
          </cell>
        </row>
        <row r="214">
          <cell r="B214" t="str">
            <v>Hà Văn Hiến 16/01/1978</v>
          </cell>
          <cell r="C214">
            <v>13055210</v>
          </cell>
        </row>
        <row r="215">
          <cell r="B215" t="str">
            <v>Phan Duy Hiếu 18/12/1985</v>
          </cell>
          <cell r="C215">
            <v>13055211</v>
          </cell>
        </row>
        <row r="216">
          <cell r="B216" t="str">
            <v>Trịnh Thị Hoa 01/02/1974</v>
          </cell>
          <cell r="C216">
            <v>13055212</v>
          </cell>
        </row>
        <row r="217">
          <cell r="B217" t="str">
            <v>Đinh Chí Hòa 02/09/1965</v>
          </cell>
          <cell r="C217">
            <v>13055213</v>
          </cell>
        </row>
        <row r="218">
          <cell r="B218" t="str">
            <v>Phạm Thị Hiền Hòa 01/01/1983</v>
          </cell>
          <cell r="C218">
            <v>13055214</v>
          </cell>
        </row>
        <row r="219">
          <cell r="B219" t="str">
            <v>Lê Thị Thanh Hòa 14/08/1978</v>
          </cell>
          <cell r="C219">
            <v>13055215</v>
          </cell>
        </row>
        <row r="220">
          <cell r="B220" t="str">
            <v>Nguyễn Thị Hòa 01/02/1984</v>
          </cell>
          <cell r="C220">
            <v>13055216</v>
          </cell>
        </row>
        <row r="221">
          <cell r="B221" t="str">
            <v>Đỗ Quốc Hoàn 01/12/1969</v>
          </cell>
          <cell r="C221">
            <v>13055217</v>
          </cell>
        </row>
        <row r="222">
          <cell r="B222" t="str">
            <v>Bùi Văn Hoàng 30/01/1975</v>
          </cell>
          <cell r="C222">
            <v>13055218</v>
          </cell>
        </row>
        <row r="223">
          <cell r="B223" t="str">
            <v>Nguyễn Tiến Huy 25/12/1978</v>
          </cell>
          <cell r="C223">
            <v>13055219</v>
          </cell>
        </row>
        <row r="224">
          <cell r="B224" t="str">
            <v>Nguyễn Văn Huy 09/10/1981</v>
          </cell>
          <cell r="C224">
            <v>13055220</v>
          </cell>
        </row>
        <row r="225">
          <cell r="B225" t="str">
            <v>Dương Thị Lan Hương 08/04/1981</v>
          </cell>
          <cell r="C225">
            <v>13055221</v>
          </cell>
        </row>
        <row r="226">
          <cell r="B226" t="str">
            <v>Trần Thị Thanh Hương 25/11/1981</v>
          </cell>
          <cell r="C226">
            <v>13055222</v>
          </cell>
        </row>
        <row r="227">
          <cell r="B227" t="str">
            <v>Nguyễn Thị Thu Hương 02/08/1978</v>
          </cell>
          <cell r="C227">
            <v>13055223</v>
          </cell>
        </row>
        <row r="228">
          <cell r="B228" t="str">
            <v>Nguyễn Thị Thu Hương 12/11/1976</v>
          </cell>
          <cell r="C228">
            <v>13055224</v>
          </cell>
        </row>
        <row r="229">
          <cell r="B229" t="str">
            <v>Nguyễn Văn Hưởng 30/11/1982</v>
          </cell>
          <cell r="C229">
            <v>13055225</v>
          </cell>
        </row>
        <row r="230">
          <cell r="B230" t="str">
            <v>Hoàng Văn Khá 12/09/1981</v>
          </cell>
          <cell r="C230">
            <v>13055226</v>
          </cell>
        </row>
        <row r="231">
          <cell r="B231" t="str">
            <v>Phạm Duy Khánh 16/06/1983</v>
          </cell>
          <cell r="C231">
            <v>13055227</v>
          </cell>
        </row>
        <row r="232">
          <cell r="B232" t="str">
            <v>Lê Minh Khánh 20/04/1975</v>
          </cell>
          <cell r="C232">
            <v>13055228</v>
          </cell>
        </row>
        <row r="233">
          <cell r="B233" t="str">
            <v>Đỗ Ngọc Kiên 30/07/1987</v>
          </cell>
          <cell r="C233">
            <v>13055229</v>
          </cell>
        </row>
        <row r="234">
          <cell r="B234" t="str">
            <v>Trần Văn Kiên 04/08/1979</v>
          </cell>
          <cell r="C234">
            <v>13055230</v>
          </cell>
        </row>
        <row r="235">
          <cell r="B235" t="str">
            <v>Lê Thị Lan 15/05/1983</v>
          </cell>
          <cell r="C235">
            <v>13055231</v>
          </cell>
        </row>
        <row r="236">
          <cell r="B236" t="str">
            <v>Vũ Hoàng Lâm 05/08/1971</v>
          </cell>
          <cell r="C236">
            <v>13055232</v>
          </cell>
        </row>
        <row r="237">
          <cell r="B237" t="str">
            <v>Nguyễn Tùng Lâm 01/05/1972</v>
          </cell>
          <cell r="C237">
            <v>13055233</v>
          </cell>
        </row>
        <row r="238">
          <cell r="B238" t="str">
            <v>Lê Hồng Liên 05/08/1985</v>
          </cell>
          <cell r="C238">
            <v>13055234</v>
          </cell>
        </row>
        <row r="239">
          <cell r="B239" t="str">
            <v>Dương Thị Liễu 21/08/1982</v>
          </cell>
          <cell r="C239">
            <v>13055235</v>
          </cell>
        </row>
        <row r="240">
          <cell r="B240" t="str">
            <v>Dương Thị Thùy Linh 19/08/1988</v>
          </cell>
          <cell r="C240">
            <v>13055236</v>
          </cell>
        </row>
        <row r="241">
          <cell r="B241" t="str">
            <v>Phạm Thanh Long 12/05/1978</v>
          </cell>
          <cell r="C241">
            <v>13055237</v>
          </cell>
        </row>
        <row r="242">
          <cell r="B242" t="str">
            <v>Lê Văn Lợi 10/12/1985</v>
          </cell>
          <cell r="C242">
            <v>13055238</v>
          </cell>
        </row>
        <row r="243">
          <cell r="B243" t="str">
            <v>Nguyễn Văn Luyến 12/09/1979</v>
          </cell>
          <cell r="C243">
            <v>13055239</v>
          </cell>
        </row>
        <row r="244">
          <cell r="B244" t="str">
            <v>Lê Văn Lương 13/09/1976</v>
          </cell>
          <cell r="C244">
            <v>13055240</v>
          </cell>
        </row>
        <row r="245">
          <cell r="B245" t="str">
            <v>Phạm Thị Ngọc Lý 21/04/1980</v>
          </cell>
          <cell r="C245">
            <v>13055241</v>
          </cell>
        </row>
        <row r="246">
          <cell r="B246" t="str">
            <v>Trịnh Thúy Lý 09/10/1976</v>
          </cell>
          <cell r="C246">
            <v>13055242</v>
          </cell>
        </row>
        <row r="247">
          <cell r="B247" t="str">
            <v>Nguyễn Khánh Minh 28/04/1983</v>
          </cell>
          <cell r="C247">
            <v>13055243</v>
          </cell>
        </row>
        <row r="248">
          <cell r="B248" t="str">
            <v>Vũ Thành Minh 28/10/1979</v>
          </cell>
          <cell r="C248">
            <v>13055244</v>
          </cell>
        </row>
        <row r="249">
          <cell r="B249" t="str">
            <v>Dương Phương Nam 01/06/1981</v>
          </cell>
          <cell r="C249">
            <v>13055245</v>
          </cell>
        </row>
        <row r="250">
          <cell r="B250" t="str">
            <v>Nguyễn Thị Phương Nga 03/03/1982</v>
          </cell>
          <cell r="C250">
            <v>13055246</v>
          </cell>
        </row>
        <row r="251">
          <cell r="B251" t="str">
            <v>Nguyễn Thị Hải Ngọc 19/04/1983</v>
          </cell>
          <cell r="C251">
            <v>13055247</v>
          </cell>
        </row>
        <row r="252">
          <cell r="B252" t="str">
            <v>Nguyễn Hoàng Ngọc 07/12/1978</v>
          </cell>
          <cell r="C252">
            <v>13055248</v>
          </cell>
        </row>
        <row r="253">
          <cell r="B253" t="str">
            <v>Nguyễn Văn Nhân 14/08/1970</v>
          </cell>
          <cell r="C253">
            <v>13055249</v>
          </cell>
        </row>
        <row r="254">
          <cell r="B254" t="str">
            <v>Nguyễn Thị Kim Nhung 11/09/1983</v>
          </cell>
          <cell r="C254">
            <v>13055250</v>
          </cell>
        </row>
        <row r="255">
          <cell r="B255" t="str">
            <v>Lê Đức Nhượng 14/02/1972</v>
          </cell>
          <cell r="C255">
            <v>13055251</v>
          </cell>
        </row>
        <row r="256">
          <cell r="B256" t="str">
            <v>Ngô Thị Minh Phượng 04/07/1973</v>
          </cell>
          <cell r="C256">
            <v>13055252</v>
          </cell>
        </row>
        <row r="257">
          <cell r="B257" t="str">
            <v>Vũ Đình Quang 09/07/1974</v>
          </cell>
          <cell r="C257">
            <v>13055253</v>
          </cell>
        </row>
        <row r="258">
          <cell r="B258" t="str">
            <v>Trần Nhật Quang 29/08/1987</v>
          </cell>
          <cell r="C258">
            <v>13055254</v>
          </cell>
        </row>
        <row r="259">
          <cell r="B259" t="str">
            <v>Nguyễn QuangTùng 17/11/1972</v>
          </cell>
          <cell r="C259">
            <v>13055255</v>
          </cell>
        </row>
        <row r="260">
          <cell r="B260" t="str">
            <v>Lê Quân 04/09/1986</v>
          </cell>
          <cell r="C260">
            <v>13055256</v>
          </cell>
        </row>
        <row r="261">
          <cell r="B261" t="str">
            <v>Nguyễn Thị Quỳnh 19/11/1984</v>
          </cell>
          <cell r="C261">
            <v>13055257</v>
          </cell>
        </row>
        <row r="262">
          <cell r="B262" t="str">
            <v>Võ Thị Soa 01/01/1988</v>
          </cell>
          <cell r="C262">
            <v>13055258</v>
          </cell>
        </row>
        <row r="263">
          <cell r="B263" t="str">
            <v>Nguyễn Thị Hoài Sơn 17/02/1979</v>
          </cell>
          <cell r="C263">
            <v>13055259</v>
          </cell>
        </row>
        <row r="264">
          <cell r="B264" t="str">
            <v>Trần Thị Hồng Thái 28/08/1975</v>
          </cell>
          <cell r="C264">
            <v>13055260</v>
          </cell>
        </row>
        <row r="265">
          <cell r="B265" t="str">
            <v>Nguyễn Huy Thao 16/01/1978</v>
          </cell>
          <cell r="C265">
            <v>13055261</v>
          </cell>
        </row>
        <row r="266">
          <cell r="B266" t="str">
            <v>Phạm Thị Thảo 29/10/1979</v>
          </cell>
          <cell r="C266">
            <v>13055262</v>
          </cell>
        </row>
        <row r="267">
          <cell r="B267" t="str">
            <v>Nguyễn Tất Thắng 18/04/1976</v>
          </cell>
          <cell r="C267">
            <v>13055263</v>
          </cell>
        </row>
        <row r="268">
          <cell r="B268" t="str">
            <v>Đỗ Văn Thắng 07/02/1965</v>
          </cell>
          <cell r="C268">
            <v>13055264</v>
          </cell>
        </row>
        <row r="269">
          <cell r="B269" t="str">
            <v>Nguyễn Thị Khánh Thiệm 12/07/1981</v>
          </cell>
          <cell r="C269">
            <v>13055265</v>
          </cell>
        </row>
        <row r="270">
          <cell r="B270" t="str">
            <v>Đặng Thị Tâm Thiện 17/01/1987</v>
          </cell>
          <cell r="C270">
            <v>13055266</v>
          </cell>
        </row>
        <row r="271">
          <cell r="B271" t="str">
            <v>Nguyễn Tất Thiện 15/12/1980</v>
          </cell>
          <cell r="C271">
            <v>13055267</v>
          </cell>
        </row>
        <row r="272">
          <cell r="B272" t="str">
            <v>Nguyễn Trung Thìn 18/10/1988</v>
          </cell>
          <cell r="C272">
            <v>13055268</v>
          </cell>
        </row>
        <row r="273">
          <cell r="B273" t="str">
            <v>Đoàn Văn Thọ 10/06/1976</v>
          </cell>
          <cell r="C273">
            <v>13055269</v>
          </cell>
        </row>
        <row r="274">
          <cell r="B274" t="str">
            <v>Phan Minh Thông 18/02/1979</v>
          </cell>
          <cell r="C274">
            <v>13055270</v>
          </cell>
        </row>
        <row r="275">
          <cell r="B275" t="str">
            <v>Nguyễn Thị Hà Thu 12/04/1987</v>
          </cell>
          <cell r="C275">
            <v>13055271</v>
          </cell>
        </row>
        <row r="276">
          <cell r="B276" t="str">
            <v>Kiều Thị Thu 17/11/1985</v>
          </cell>
          <cell r="C276">
            <v>13055272</v>
          </cell>
        </row>
        <row r="277">
          <cell r="B277" t="str">
            <v>Phạm Thị Thuấn 21/11/1983</v>
          </cell>
          <cell r="C277">
            <v>13055273</v>
          </cell>
        </row>
        <row r="278">
          <cell r="B278" t="str">
            <v>Nguyễn Bích Thủy 11/10/1973</v>
          </cell>
          <cell r="C278">
            <v>13055274</v>
          </cell>
        </row>
        <row r="279">
          <cell r="B279" t="str">
            <v>Hoàng Anh Thư 28/09/1987</v>
          </cell>
          <cell r="C279">
            <v>13055275</v>
          </cell>
        </row>
        <row r="280">
          <cell r="B280" t="str">
            <v>Đinh Cảnh Tiến 25/11/1975</v>
          </cell>
          <cell r="C280">
            <v>13055276</v>
          </cell>
        </row>
        <row r="281">
          <cell r="B281" t="str">
            <v>Nguyễn Mạnh Tiến 02/04/1980</v>
          </cell>
          <cell r="C281">
            <v>13055277</v>
          </cell>
        </row>
        <row r="282">
          <cell r="B282" t="str">
            <v>Nguyễn Thế Toàn 08/09/1985</v>
          </cell>
          <cell r="C282">
            <v>13055278</v>
          </cell>
        </row>
        <row r="283">
          <cell r="B283" t="str">
            <v>Nguyễn Thị Trang 26/08/1990</v>
          </cell>
          <cell r="C283">
            <v>13055279</v>
          </cell>
        </row>
        <row r="284">
          <cell r="B284" t="str">
            <v>Lê Tuyết Trinh 06/01/1988</v>
          </cell>
          <cell r="C284">
            <v>13055280</v>
          </cell>
        </row>
        <row r="285">
          <cell r="B285" t="str">
            <v>Lê Quang Trung 24/07/1982</v>
          </cell>
          <cell r="C285">
            <v>13055281</v>
          </cell>
        </row>
        <row r="286">
          <cell r="B286" t="str">
            <v>Bùi Ngọc Tú 12/01/1988</v>
          </cell>
          <cell r="C286">
            <v>13055282</v>
          </cell>
        </row>
        <row r="287">
          <cell r="B287" t="str">
            <v>Nguyễn Tuấn Tú 02/02/1975</v>
          </cell>
          <cell r="C287">
            <v>13055283</v>
          </cell>
        </row>
        <row r="288">
          <cell r="B288" t="str">
            <v>Trần Thái Tuân 12/03/1982</v>
          </cell>
          <cell r="C288">
            <v>13055284</v>
          </cell>
        </row>
        <row r="289">
          <cell r="B289" t="str">
            <v>Lê Đăng Tuấn 07/06/1975</v>
          </cell>
          <cell r="C289">
            <v>13055285</v>
          </cell>
        </row>
        <row r="290">
          <cell r="B290" t="str">
            <v>Đặng Thanh Tùng 04/07/1984</v>
          </cell>
          <cell r="C290">
            <v>13055286</v>
          </cell>
        </row>
        <row r="291">
          <cell r="B291" t="str">
            <v>Đoàn Mạnh Tuyên 10/10/1983</v>
          </cell>
          <cell r="C291">
            <v>13055287</v>
          </cell>
        </row>
        <row r="292">
          <cell r="B292" t="str">
            <v>Kim Văn Tuyên 29/08/1972</v>
          </cell>
          <cell r="C292">
            <v>13055288</v>
          </cell>
        </row>
        <row r="293">
          <cell r="B293" t="str">
            <v>Ngô Ánh Tuyết 27/03/1982</v>
          </cell>
          <cell r="C293">
            <v>13055289</v>
          </cell>
        </row>
        <row r="294">
          <cell r="B294" t="str">
            <v>Trần Thị Tuyết 03/04/1981</v>
          </cell>
          <cell r="C294">
            <v>13055290</v>
          </cell>
        </row>
        <row r="295">
          <cell r="B295" t="str">
            <v>Bùi Pháp Uyên 14/09/1985</v>
          </cell>
          <cell r="C295">
            <v>13055291</v>
          </cell>
        </row>
        <row r="296">
          <cell r="B296" t="str">
            <v>Dương Hồng Vân 16/05/1983</v>
          </cell>
          <cell r="C296">
            <v>13055292</v>
          </cell>
        </row>
        <row r="297">
          <cell r="B297" t="str">
            <v>Nguyễn Kim Yến 14/12/1983</v>
          </cell>
          <cell r="C297">
            <v>13055293</v>
          </cell>
        </row>
        <row r="298">
          <cell r="B298" t="str">
            <v>Trịnh Bình Nam 22/10/1988</v>
          </cell>
          <cell r="C298">
            <v>13055294</v>
          </cell>
        </row>
        <row r="299">
          <cell r="B299" t="str">
            <v>Nguyễn Thị Phương Thanh 16/09/1985</v>
          </cell>
          <cell r="C299">
            <v>13055295</v>
          </cell>
        </row>
        <row r="300">
          <cell r="B300" t="str">
            <v>Nguyễn Tuấn Tú 20/09/1979</v>
          </cell>
          <cell r="C300">
            <v>13055296</v>
          </cell>
        </row>
        <row r="301">
          <cell r="B301" t="str">
            <v>Trần Thị Hoài An 26/06/1975</v>
          </cell>
          <cell r="C301">
            <v>13055297</v>
          </cell>
        </row>
        <row r="302">
          <cell r="B302" t="str">
            <v>Vũ Quốc Chung 17/10/1977</v>
          </cell>
          <cell r="C302">
            <v>13055298</v>
          </cell>
        </row>
        <row r="303">
          <cell r="B303" t="str">
            <v>Dương Đức Dũng 31/12/1986</v>
          </cell>
          <cell r="C303">
            <v>13055300</v>
          </cell>
        </row>
        <row r="304">
          <cell r="B304" t="str">
            <v>Trần Thanh Hải 10/07/1978</v>
          </cell>
          <cell r="C304">
            <v>13055301</v>
          </cell>
        </row>
        <row r="305">
          <cell r="B305" t="str">
            <v>Lý Công Hòa 21/04/1978</v>
          </cell>
          <cell r="C305">
            <v>13055302</v>
          </cell>
        </row>
        <row r="306">
          <cell r="B306" t="str">
            <v>Nguyễn Quang Hùng 14/05/1979</v>
          </cell>
          <cell r="C306">
            <v>13055303</v>
          </cell>
        </row>
        <row r="307">
          <cell r="B307" t="str">
            <v>Lại Thanh Hưng 19/08/1984</v>
          </cell>
          <cell r="C307">
            <v>13055305</v>
          </cell>
        </row>
        <row r="308">
          <cell r="B308" t="str">
            <v>Trần Văn Hưng 13/04/1986</v>
          </cell>
          <cell r="C308">
            <v>13055306</v>
          </cell>
        </row>
        <row r="309">
          <cell r="B309" t="str">
            <v>Nguyễn Việt Hưng 18/10/1979</v>
          </cell>
          <cell r="C309">
            <v>13055307</v>
          </cell>
        </row>
        <row r="310">
          <cell r="B310" t="str">
            <v>Nguyễn Thùy Hương 26/08/1979</v>
          </cell>
          <cell r="C310">
            <v>13055308</v>
          </cell>
        </row>
        <row r="311">
          <cell r="B311" t="str">
            <v>Vũ Thị Hường 08/09/1980</v>
          </cell>
          <cell r="C311">
            <v>13055309</v>
          </cell>
        </row>
        <row r="312">
          <cell r="B312" t="str">
            <v>Vũ Công Luận 19/03/1970</v>
          </cell>
          <cell r="C312">
            <v>13055311</v>
          </cell>
        </row>
        <row r="313">
          <cell r="B313" t="str">
            <v>Tạ Ngọc Mạnh 25/07/1977</v>
          </cell>
          <cell r="C313">
            <v>13055312</v>
          </cell>
        </row>
        <row r="314">
          <cell r="B314" t="str">
            <v>Phạm Quang Minh 21/04/1985</v>
          </cell>
          <cell r="C314">
            <v>13055313</v>
          </cell>
        </row>
        <row r="315">
          <cell r="B315" t="str">
            <v>Nguyễn Thành Nam 18/07/1988</v>
          </cell>
          <cell r="C315">
            <v>13055314</v>
          </cell>
        </row>
        <row r="316">
          <cell r="B316" t="str">
            <v>Đỗ Thị Thanh Nga 16/07/1980</v>
          </cell>
          <cell r="C316">
            <v>13055315</v>
          </cell>
        </row>
        <row r="317">
          <cell r="B317" t="str">
            <v>Lê Phú Nghĩa 05/11/1982</v>
          </cell>
          <cell r="C317">
            <v>13055316</v>
          </cell>
        </row>
        <row r="318">
          <cell r="B318" t="str">
            <v>Lê Linh Ngọc 17/10/1973</v>
          </cell>
          <cell r="C318">
            <v>13055317</v>
          </cell>
        </row>
        <row r="319">
          <cell r="B319" t="str">
            <v>Nguyễn Thị Minh Phương 06/07/1983</v>
          </cell>
          <cell r="C319">
            <v>13055318</v>
          </cell>
        </row>
        <row r="320">
          <cell r="B320" t="str">
            <v>Lê Thanh Quang 30/09/1982</v>
          </cell>
          <cell r="C320">
            <v>13055319</v>
          </cell>
        </row>
        <row r="321">
          <cell r="B321" t="str">
            <v>Bùi Minh Quốc 07/02/1979</v>
          </cell>
          <cell r="C321">
            <v>13055320</v>
          </cell>
        </row>
        <row r="322">
          <cell r="B322" t="str">
            <v>Phùng Ngọc Thành 14/02/1986</v>
          </cell>
          <cell r="C322">
            <v>13055321</v>
          </cell>
        </row>
        <row r="323">
          <cell r="B323" t="str">
            <v>Nguyễn Thị Thúy 19/08/1980</v>
          </cell>
          <cell r="C323">
            <v>13055322</v>
          </cell>
        </row>
        <row r="324">
          <cell r="B324" t="str">
            <v>Hoàng Thị Thu Trang 25/09/1985</v>
          </cell>
          <cell r="C324">
            <v>13055323</v>
          </cell>
        </row>
        <row r="325">
          <cell r="B325" t="str">
            <v>Vũ Thị Thu Trang 12/11/1981</v>
          </cell>
          <cell r="C325">
            <v>13055325</v>
          </cell>
        </row>
        <row r="326">
          <cell r="B326" t="str">
            <v>Lê Thành Trung 27/10/1988</v>
          </cell>
          <cell r="C326">
            <v>13055326</v>
          </cell>
        </row>
        <row r="327">
          <cell r="B327" t="str">
            <v>Trần Hồng Tuyến 30/09/1985</v>
          </cell>
          <cell r="C327">
            <v>13055327</v>
          </cell>
        </row>
        <row r="328">
          <cell r="B328" t="str">
            <v>Ngô Văn Tuyến 25/08/1985</v>
          </cell>
          <cell r="C328">
            <v>13055328</v>
          </cell>
        </row>
        <row r="329">
          <cell r="B329" t="str">
            <v>Trương Thùy Vân 04/01/1985</v>
          </cell>
          <cell r="C329">
            <v>13055329</v>
          </cell>
        </row>
        <row r="330">
          <cell r="B330" t="str">
            <v>Phạm Tuyết Vân 10/05/1979</v>
          </cell>
          <cell r="C330">
            <v>13055330</v>
          </cell>
        </row>
        <row r="331">
          <cell r="B331" t="str">
            <v>Nghiêm Thế Vinh 03/02/1978</v>
          </cell>
          <cell r="C331">
            <v>13055331</v>
          </cell>
        </row>
        <row r="332">
          <cell r="B332" t="str">
            <v>Nguyễn Thị Vân Anh 03/05/1986</v>
          </cell>
          <cell r="C332">
            <v>13055332</v>
          </cell>
        </row>
        <row r="333">
          <cell r="B333" t="str">
            <v>Lưu Văn Chung 05/05/1988</v>
          </cell>
          <cell r="C333">
            <v>13055333</v>
          </cell>
        </row>
        <row r="334">
          <cell r="B334" t="str">
            <v>Nguyễn Thùy Dương 24/12/1990</v>
          </cell>
          <cell r="C334">
            <v>13055334</v>
          </cell>
        </row>
        <row r="335">
          <cell r="B335" t="str">
            <v>Phùng Thị Hồng Hạnh 02/10/1987</v>
          </cell>
          <cell r="C335">
            <v>13055335</v>
          </cell>
        </row>
        <row r="336">
          <cell r="B336" t="str">
            <v>Trần Thị Hạnh 15/08/1990</v>
          </cell>
          <cell r="C336">
            <v>13055336</v>
          </cell>
        </row>
        <row r="337">
          <cell r="B337" t="str">
            <v>Đoàn Thị Hậu 28/05/1989</v>
          </cell>
          <cell r="C337">
            <v>13055337</v>
          </cell>
        </row>
        <row r="338">
          <cell r="B338" t="str">
            <v>Lê Trung Hiếu 12/02/1990</v>
          </cell>
          <cell r="C338">
            <v>13055338</v>
          </cell>
        </row>
        <row r="339">
          <cell r="B339" t="str">
            <v>Nguyễn Trọng Hiếu 06/10/1988</v>
          </cell>
          <cell r="C339">
            <v>13055339</v>
          </cell>
        </row>
        <row r="340">
          <cell r="B340" t="str">
            <v>Nguyễn Thị Hoài 15/07/1983</v>
          </cell>
          <cell r="C340">
            <v>13055340</v>
          </cell>
        </row>
        <row r="341">
          <cell r="B341" t="str">
            <v>Đặng Thị Huệ 23/05/1990</v>
          </cell>
          <cell r="C341">
            <v>13055341</v>
          </cell>
        </row>
        <row r="342">
          <cell r="B342" t="str">
            <v>Trần Duy Hưng 13/12/1991</v>
          </cell>
          <cell r="C342">
            <v>13055342</v>
          </cell>
        </row>
        <row r="343">
          <cell r="B343" t="str">
            <v>Trần Thị Thu Hường 19/06/1990</v>
          </cell>
          <cell r="C343">
            <v>13055343</v>
          </cell>
        </row>
        <row r="344">
          <cell r="B344" t="str">
            <v>Nguyễn Ngọc Long 14/07/1980</v>
          </cell>
          <cell r="C344">
            <v>13055344</v>
          </cell>
        </row>
        <row r="345">
          <cell r="B345" t="str">
            <v>Phan Thị Mai Ly 27/11/1989</v>
          </cell>
          <cell r="C345">
            <v>13055345</v>
          </cell>
        </row>
        <row r="346">
          <cell r="B346" t="str">
            <v>Bùi Thị Lý 01/05/1991</v>
          </cell>
          <cell r="C346">
            <v>13055346</v>
          </cell>
        </row>
        <row r="347">
          <cell r="B347" t="str">
            <v>Phạm Trang Nhung 02/10/1989</v>
          </cell>
          <cell r="C347">
            <v>13055347</v>
          </cell>
        </row>
        <row r="348">
          <cell r="B348" t="str">
            <v>Nguyễn Ngọc Phượng 06/04/1988</v>
          </cell>
          <cell r="C348">
            <v>13055348</v>
          </cell>
        </row>
        <row r="349">
          <cell r="B349" t="str">
            <v>Vũ Minh Quang 09/01/1986</v>
          </cell>
          <cell r="C349">
            <v>13055349</v>
          </cell>
        </row>
        <row r="350">
          <cell r="B350" t="str">
            <v>Nguyễn Tuấn Sơn 23/10/1987</v>
          </cell>
          <cell r="C350">
            <v>13055350</v>
          </cell>
        </row>
        <row r="351">
          <cell r="B351" t="str">
            <v>Nguyễn Thị Phương Thanh 29/06/1985</v>
          </cell>
          <cell r="C351">
            <v>13055351</v>
          </cell>
        </row>
        <row r="352">
          <cell r="B352" t="str">
            <v>Vũ Thị Thu 06/06/1990</v>
          </cell>
          <cell r="C352">
            <v>13055352</v>
          </cell>
        </row>
        <row r="353">
          <cell r="B353" t="str">
            <v>Nguyễn Thị Hồng Thương 24/01/1989</v>
          </cell>
          <cell r="C353">
            <v>13055353</v>
          </cell>
        </row>
        <row r="354">
          <cell r="B354" t="str">
            <v>Vũ Thanh Trà 23/12/1990</v>
          </cell>
          <cell r="C354">
            <v>13055354</v>
          </cell>
        </row>
        <row r="355">
          <cell r="B355" t="str">
            <v>Đàm Trường Vân 05/09/1983</v>
          </cell>
          <cell r="C355">
            <v>13055355</v>
          </cell>
        </row>
        <row r="356">
          <cell r="B356" t="str">
            <v>Đoàn Thị Vy 06/09/1990</v>
          </cell>
          <cell r="C356">
            <v>13055356</v>
          </cell>
        </row>
        <row r="357">
          <cell r="B357" t="str">
            <v>Trần Thị Thanh Ly 18/08/1990</v>
          </cell>
          <cell r="C357">
            <v>13055768</v>
          </cell>
        </row>
        <row r="358">
          <cell r="B358" t="str">
            <v>Dương Thị Anh 13/11/1991</v>
          </cell>
          <cell r="C358">
            <v>13055357</v>
          </cell>
        </row>
        <row r="359">
          <cell r="B359" t="str">
            <v>Đỗ Tuấn Anh 30/01/1991</v>
          </cell>
          <cell r="C359">
            <v>13055358</v>
          </cell>
        </row>
        <row r="360">
          <cell r="B360" t="str">
            <v>Lê Tuấn Anh 04/06/1990</v>
          </cell>
          <cell r="C360">
            <v>13055359</v>
          </cell>
        </row>
        <row r="361">
          <cell r="B361" t="str">
            <v>Nguyễn Thị Anh 03/02/1990</v>
          </cell>
          <cell r="C361">
            <v>13055360</v>
          </cell>
        </row>
        <row r="362">
          <cell r="B362" t="str">
            <v>Tạ Thị Lan Anh 15/01/1989</v>
          </cell>
          <cell r="C362">
            <v>13055361</v>
          </cell>
        </row>
        <row r="363">
          <cell r="B363" t="str">
            <v>Trần Thị Mai Anh 30/12/1989</v>
          </cell>
          <cell r="C363">
            <v>13055362</v>
          </cell>
        </row>
        <row r="364">
          <cell r="B364" t="str">
            <v>Phan Thanh Bình 21/09/1989</v>
          </cell>
          <cell r="C364">
            <v>13055363</v>
          </cell>
        </row>
        <row r="365">
          <cell r="B365" t="str">
            <v>Đỗ Thị Minh Châm 13/12/1990</v>
          </cell>
          <cell r="C365">
            <v>13055364</v>
          </cell>
        </row>
        <row r="366">
          <cell r="B366" t="str">
            <v>Đặng Ngọc Châu 05/02/1991</v>
          </cell>
          <cell r="C366">
            <v>13055365</v>
          </cell>
        </row>
        <row r="367">
          <cell r="B367" t="str">
            <v>Nguyễn Quang Châu 26/04/1988</v>
          </cell>
          <cell r="C367">
            <v>13055366</v>
          </cell>
        </row>
        <row r="368">
          <cell r="B368" t="str">
            <v>Doãn Thị Kim Chi 05/09/1991</v>
          </cell>
          <cell r="C368">
            <v>13055367</v>
          </cell>
        </row>
        <row r="369">
          <cell r="B369" t="str">
            <v>Đặng Kim Chi 26/01/1991</v>
          </cell>
          <cell r="C369">
            <v>13055368</v>
          </cell>
        </row>
        <row r="370">
          <cell r="B370" t="str">
            <v>Trịnh Thị Linh Chi 15/01/1989</v>
          </cell>
          <cell r="C370">
            <v>13055369</v>
          </cell>
        </row>
        <row r="371">
          <cell r="B371" t="str">
            <v>Đinh Quang Chiến 11/10/1979</v>
          </cell>
          <cell r="C371">
            <v>13055370</v>
          </cell>
        </row>
        <row r="372">
          <cell r="B372" t="str">
            <v>Hoàng Sỹ Chung 03/08/1987</v>
          </cell>
          <cell r="C372">
            <v>13055371</v>
          </cell>
        </row>
        <row r="373">
          <cell r="B373" t="str">
            <v>Lê Nguyên Công 22/10/1988</v>
          </cell>
          <cell r="C373">
            <v>13055372</v>
          </cell>
        </row>
        <row r="374">
          <cell r="B374" t="str">
            <v>Nguyễn Hoàng Kim Diệu 16/03/1990</v>
          </cell>
          <cell r="C374">
            <v>13055373</v>
          </cell>
        </row>
        <row r="375">
          <cell r="B375" t="str">
            <v>Lưu Thị Thùy Dung 24/08/1986</v>
          </cell>
          <cell r="C375">
            <v>13055374</v>
          </cell>
        </row>
        <row r="376">
          <cell r="B376" t="str">
            <v>Phạm Thị Thùy Dung 12/07/1990</v>
          </cell>
          <cell r="C376">
            <v>13055375</v>
          </cell>
        </row>
        <row r="377">
          <cell r="B377" t="str">
            <v>Trần Trung Dũng 10/12/1989</v>
          </cell>
          <cell r="C377">
            <v>13055376</v>
          </cell>
        </row>
        <row r="378">
          <cell r="B378" t="str">
            <v>Nguyễn Thị Thùy Dương 01/05/1991</v>
          </cell>
          <cell r="C378">
            <v>13055377</v>
          </cell>
        </row>
        <row r="379">
          <cell r="B379" t="str">
            <v>Trịnh Thị Quỳnh Dương 14/12/1985</v>
          </cell>
          <cell r="C379">
            <v>13055378</v>
          </cell>
        </row>
        <row r="380">
          <cell r="B380" t="str">
            <v>Phạm Việt Đức 16/08/1991</v>
          </cell>
          <cell r="C380">
            <v>13055379</v>
          </cell>
        </row>
        <row r="381">
          <cell r="B381" t="str">
            <v>Tô Anh Đức 20/01/1991</v>
          </cell>
          <cell r="C381">
            <v>13055380</v>
          </cell>
        </row>
        <row r="382">
          <cell r="B382" t="str">
            <v>Nguyễn Thị Thanh Giang 03/09/1978</v>
          </cell>
          <cell r="C382">
            <v>13055381</v>
          </cell>
        </row>
        <row r="383">
          <cell r="B383" t="str">
            <v>Nguyễn Thị Hà 22/01/1990</v>
          </cell>
          <cell r="C383">
            <v>13055382</v>
          </cell>
        </row>
        <row r="384">
          <cell r="B384" t="str">
            <v>Phạm Ngọc Hà 10/09/1990</v>
          </cell>
          <cell r="C384">
            <v>13055383</v>
          </cell>
        </row>
        <row r="385">
          <cell r="B385" t="str">
            <v>Đoàn Ngọc Hải 12/11/1978</v>
          </cell>
          <cell r="C385">
            <v>13055384</v>
          </cell>
        </row>
        <row r="386">
          <cell r="B386" t="str">
            <v>Đặng Văn Hảo 12/02/1981</v>
          </cell>
          <cell r="C386">
            <v>13055385</v>
          </cell>
        </row>
        <row r="387">
          <cell r="B387" t="str">
            <v>Vũ Thị Bích Hảo 17/08/1989</v>
          </cell>
          <cell r="C387">
            <v>13055386</v>
          </cell>
        </row>
        <row r="388">
          <cell r="B388" t="str">
            <v>Hà Thu Hằng 21/10/1990</v>
          </cell>
          <cell r="C388">
            <v>13055387</v>
          </cell>
        </row>
        <row r="389">
          <cell r="B389" t="str">
            <v>Nguyễn Thanh Hằng 26/06/1990</v>
          </cell>
          <cell r="C389">
            <v>13055388</v>
          </cell>
        </row>
        <row r="390">
          <cell r="B390" t="str">
            <v>Trần Thị Thu Hiền 08/05/1990</v>
          </cell>
          <cell r="C390">
            <v>13055389</v>
          </cell>
        </row>
        <row r="391">
          <cell r="B391" t="str">
            <v>Vũ Thị Thương Hiền 05/08/1984</v>
          </cell>
          <cell r="C391">
            <v>13055390</v>
          </cell>
        </row>
        <row r="392">
          <cell r="B392" t="str">
            <v>Đoàn Trung Hiếu 03/08/1989</v>
          </cell>
          <cell r="C392">
            <v>13055391</v>
          </cell>
        </row>
        <row r="393">
          <cell r="B393" t="str">
            <v>Trần Thu Hoài 08/10/1985</v>
          </cell>
          <cell r="C393">
            <v>13055392</v>
          </cell>
        </row>
        <row r="394">
          <cell r="B394" t="str">
            <v>Nguyễn Viết Hoàng 15/10/1990</v>
          </cell>
          <cell r="C394">
            <v>13055393</v>
          </cell>
        </row>
        <row r="395">
          <cell r="B395" t="str">
            <v>Nguyễn Thị Huệ 17/12/1990</v>
          </cell>
          <cell r="C395">
            <v>13055394</v>
          </cell>
        </row>
        <row r="396">
          <cell r="B396" t="str">
            <v>Phan Thanh Huyền 17/11/1986</v>
          </cell>
          <cell r="C396">
            <v>13055395</v>
          </cell>
        </row>
        <row r="397">
          <cell r="B397" t="str">
            <v>Trịnh Thị Thu Huyền 16/06/1991</v>
          </cell>
          <cell r="C397">
            <v>13055396</v>
          </cell>
        </row>
        <row r="398">
          <cell r="B398" t="str">
            <v>Võ Thị Huyền 16/05/1989</v>
          </cell>
          <cell r="C398">
            <v>13055397</v>
          </cell>
        </row>
        <row r="399">
          <cell r="B399" t="str">
            <v>Lê Trung Hưng 26/11/1991</v>
          </cell>
          <cell r="C399">
            <v>13055398</v>
          </cell>
        </row>
        <row r="400">
          <cell r="B400" t="str">
            <v>Đào Thị Thanh Hương 08/08/1990</v>
          </cell>
          <cell r="C400">
            <v>13055399</v>
          </cell>
        </row>
        <row r="401">
          <cell r="B401" t="str">
            <v>Lê Thu Hương 04/10/1987</v>
          </cell>
          <cell r="C401">
            <v>13055400</v>
          </cell>
        </row>
        <row r="402">
          <cell r="B402" t="str">
            <v>Nguyễn Thị Bích Hương 30/10/1983</v>
          </cell>
          <cell r="C402">
            <v>13055401</v>
          </cell>
        </row>
        <row r="403">
          <cell r="B403" t="str">
            <v>Nguyễn Thị Lan Hương 29/09/1989</v>
          </cell>
          <cell r="C403">
            <v>13055402</v>
          </cell>
        </row>
        <row r="404">
          <cell r="B404" t="str">
            <v>Phạm Lan Hương 08/09/1991</v>
          </cell>
          <cell r="C404">
            <v>13055403</v>
          </cell>
        </row>
        <row r="405">
          <cell r="B405" t="str">
            <v>Trần Thu Hương 06/10/1987</v>
          </cell>
          <cell r="C405">
            <v>13055404</v>
          </cell>
        </row>
        <row r="406">
          <cell r="B406" t="str">
            <v>Vũ Thị Hương 12/11/1990</v>
          </cell>
          <cell r="C406">
            <v>13055405</v>
          </cell>
        </row>
        <row r="407">
          <cell r="B407" t="str">
            <v>Hồ Thị Thu Hường 23/11/1983</v>
          </cell>
          <cell r="C407">
            <v>13055406</v>
          </cell>
        </row>
        <row r="408">
          <cell r="B408" t="str">
            <v>Trần Thanh Hường 13/10/1989</v>
          </cell>
          <cell r="C408">
            <v>13055407</v>
          </cell>
        </row>
        <row r="409">
          <cell r="B409" t="str">
            <v>Trần Thị Lan 08/03/1976</v>
          </cell>
          <cell r="C409">
            <v>13055408</v>
          </cell>
        </row>
        <row r="410">
          <cell r="B410" t="str">
            <v>Nguyễn Thị Lệ 05/02/1990</v>
          </cell>
          <cell r="C410">
            <v>13055409</v>
          </cell>
        </row>
        <row r="411">
          <cell r="B411" t="str">
            <v>Đỗ Thị Diệu Linh 16/10/1989</v>
          </cell>
          <cell r="C411">
            <v>13055410</v>
          </cell>
        </row>
        <row r="412">
          <cell r="B412" t="str">
            <v>Lê Thị Linh 11/04/1991</v>
          </cell>
          <cell r="C412">
            <v>13055411</v>
          </cell>
        </row>
        <row r="413">
          <cell r="B413" t="str">
            <v>Nguyễn Thùy Linh 24/10/1986</v>
          </cell>
          <cell r="C413">
            <v>13055412</v>
          </cell>
        </row>
        <row r="414">
          <cell r="B414" t="str">
            <v>Phạm Thị Linh 20/01/1991</v>
          </cell>
          <cell r="C414">
            <v>13055413</v>
          </cell>
        </row>
        <row r="415">
          <cell r="B415" t="str">
            <v>Nguyễn Thị Loan 23/06/1990</v>
          </cell>
          <cell r="C415">
            <v>13055414</v>
          </cell>
        </row>
        <row r="416">
          <cell r="B416" t="str">
            <v>Nguyễn Thị Nguyệt Loan 02/10/1986</v>
          </cell>
          <cell r="C416">
            <v>13055415</v>
          </cell>
        </row>
        <row r="417">
          <cell r="B417" t="str">
            <v>Nguyễn Thị Thúy Loan 26/05/1990</v>
          </cell>
          <cell r="C417">
            <v>13055416</v>
          </cell>
        </row>
        <row r="418">
          <cell r="B418" t="str">
            <v>Phùng Thị Loan 03/11/1989</v>
          </cell>
          <cell r="C418">
            <v>13055417</v>
          </cell>
        </row>
        <row r="419">
          <cell r="B419" t="str">
            <v>Nguyễn Thành Long 09/11/1984</v>
          </cell>
          <cell r="C419">
            <v>13055418</v>
          </cell>
        </row>
        <row r="420">
          <cell r="B420" t="str">
            <v>Bùi Ngọc Mai 05/04/1985</v>
          </cell>
          <cell r="C420">
            <v>13055419</v>
          </cell>
        </row>
        <row r="421">
          <cell r="B421" t="str">
            <v>Trịnh Thị Thanh Mai 20/04/1990</v>
          </cell>
          <cell r="C421">
            <v>13055420</v>
          </cell>
        </row>
        <row r="422">
          <cell r="B422" t="str">
            <v>Nguyễn Văn Mạnh 03/06/1989</v>
          </cell>
          <cell r="C422">
            <v>13055421</v>
          </cell>
        </row>
        <row r="423">
          <cell r="B423" t="str">
            <v>Nguyễn Văn Mạnh 05/02/1987</v>
          </cell>
          <cell r="C423">
            <v>13055422</v>
          </cell>
        </row>
        <row r="424">
          <cell r="B424" t="str">
            <v>Hoàng Thị Lê Na 24/09/1986</v>
          </cell>
          <cell r="C424">
            <v>13055423</v>
          </cell>
        </row>
        <row r="425">
          <cell r="B425" t="str">
            <v>Nguyễn Đình Nam 11/01/1986</v>
          </cell>
          <cell r="C425">
            <v>13055424</v>
          </cell>
        </row>
        <row r="426">
          <cell r="B426" t="str">
            <v>Nguyễn Hồng Nga 05/06/1984</v>
          </cell>
          <cell r="C426">
            <v>13055425</v>
          </cell>
        </row>
        <row r="427">
          <cell r="B427" t="str">
            <v>Trần Thị Thanh Nga 20/05/1990</v>
          </cell>
          <cell r="C427">
            <v>13055426</v>
          </cell>
        </row>
        <row r="428">
          <cell r="B428" t="str">
            <v>Nguyễn Thị Kim Ngân 27/07/1990</v>
          </cell>
          <cell r="C428">
            <v>13055427</v>
          </cell>
        </row>
        <row r="429">
          <cell r="B429" t="str">
            <v>Trần Thị Ngân 07/10/1988</v>
          </cell>
          <cell r="C429">
            <v>13055428</v>
          </cell>
        </row>
        <row r="430">
          <cell r="B430" t="str">
            <v>Nguyễn Thị Yến Ngọc 24/07/1989</v>
          </cell>
          <cell r="C430">
            <v>13055429</v>
          </cell>
        </row>
        <row r="431">
          <cell r="B431" t="str">
            <v>Đỗ Thị Nguyệt 23/02/1986</v>
          </cell>
          <cell r="C431">
            <v>13055430</v>
          </cell>
        </row>
        <row r="432">
          <cell r="B432" t="str">
            <v>Trịnh Thị Minh Nguyệt 20/02/1989</v>
          </cell>
          <cell r="C432">
            <v>13055431</v>
          </cell>
        </row>
        <row r="433">
          <cell r="B433" t="str">
            <v>Đồng Thị Hồng Nhung 24/10/1985</v>
          </cell>
          <cell r="C433">
            <v>13055432</v>
          </cell>
        </row>
        <row r="434">
          <cell r="B434" t="str">
            <v>Hoàng Hồng Nhung 09/06/1989</v>
          </cell>
          <cell r="C434">
            <v>13055433</v>
          </cell>
        </row>
        <row r="435">
          <cell r="B435" t="str">
            <v>Nguyễn Thị Tuyết Nhung 13/11/1990</v>
          </cell>
          <cell r="C435">
            <v>13055434</v>
          </cell>
        </row>
        <row r="436">
          <cell r="B436" t="str">
            <v>Trần Thị Nhung 19/12/1989</v>
          </cell>
          <cell r="C436">
            <v>13055435</v>
          </cell>
        </row>
        <row r="437">
          <cell r="B437" t="str">
            <v>Phan Hải Như 02/11/1988</v>
          </cell>
          <cell r="C437">
            <v>13055436</v>
          </cell>
        </row>
        <row r="438">
          <cell r="B438" t="str">
            <v>Trần Thanh Phúc 13/02/1985</v>
          </cell>
          <cell r="C438">
            <v>13055437</v>
          </cell>
        </row>
        <row r="439">
          <cell r="B439" t="str">
            <v>Hà Thị Thu Phương 24/12/1988</v>
          </cell>
          <cell r="C439">
            <v>13055438</v>
          </cell>
        </row>
        <row r="440">
          <cell r="B440" t="str">
            <v>Hoàng Thúy Phương 23/08/1990</v>
          </cell>
          <cell r="C440">
            <v>13055439</v>
          </cell>
        </row>
        <row r="441">
          <cell r="B441" t="str">
            <v>Lê Thị Thu Phương 26/01/1983</v>
          </cell>
          <cell r="C441">
            <v>13055440</v>
          </cell>
        </row>
        <row r="442">
          <cell r="B442" t="str">
            <v>Nguyễn Thu Quyên 14/09/1989</v>
          </cell>
          <cell r="C442">
            <v>13055441</v>
          </cell>
        </row>
        <row r="443">
          <cell r="B443" t="str">
            <v>Đỗ Thị Thu Quỳnh 03/02/1989</v>
          </cell>
          <cell r="C443">
            <v>13055442</v>
          </cell>
        </row>
        <row r="444">
          <cell r="B444" t="str">
            <v>Bùi Khắc Tân 19/09/1983</v>
          </cell>
          <cell r="C444">
            <v>13055443</v>
          </cell>
        </row>
        <row r="445">
          <cell r="B445" t="str">
            <v>Trần Kim Thanh 15/11/1990</v>
          </cell>
          <cell r="C445">
            <v>13055444</v>
          </cell>
        </row>
        <row r="446">
          <cell r="B446" t="str">
            <v>Nguyễn Ngọc Thắng 31/05/1989</v>
          </cell>
          <cell r="C446">
            <v>13055445</v>
          </cell>
        </row>
        <row r="447">
          <cell r="B447" t="str">
            <v>Nguyễn Thị Thắng 02/12/1989</v>
          </cell>
          <cell r="C447">
            <v>13055446</v>
          </cell>
        </row>
        <row r="448">
          <cell r="B448" t="str">
            <v>Phạm Mạnh Thắng 27/04/1987</v>
          </cell>
          <cell r="C448">
            <v>13055447</v>
          </cell>
        </row>
        <row r="449">
          <cell r="B449" t="str">
            <v>Đỗ Thị Thận 04/06/1989</v>
          </cell>
          <cell r="C449">
            <v>13055448</v>
          </cell>
        </row>
        <row r="450">
          <cell r="B450" t="str">
            <v>Kim Thị Thủy 14/11/1990</v>
          </cell>
          <cell r="C450">
            <v>13055449</v>
          </cell>
        </row>
        <row r="451">
          <cell r="B451" t="str">
            <v>Nguyễn Cẩm Thúy 17/09/1991</v>
          </cell>
          <cell r="C451">
            <v>13055450</v>
          </cell>
        </row>
        <row r="452">
          <cell r="B452" t="str">
            <v>Trương Thị Thương Thương 30/09/1991</v>
          </cell>
          <cell r="C452">
            <v>13055451</v>
          </cell>
        </row>
        <row r="453">
          <cell r="B453" t="str">
            <v>Đỗ Hương Trà 02/09/1991</v>
          </cell>
          <cell r="C453">
            <v>13055452</v>
          </cell>
        </row>
        <row r="454">
          <cell r="B454" t="str">
            <v>Lê Thị Huyền Trang 18/12/1988</v>
          </cell>
          <cell r="C454">
            <v>13055453</v>
          </cell>
        </row>
        <row r="455">
          <cell r="B455" t="str">
            <v>Nguyễn Thị Quỳnh Trang 09/08/1990</v>
          </cell>
          <cell r="C455">
            <v>13055454</v>
          </cell>
        </row>
        <row r="456">
          <cell r="B456" t="str">
            <v>Đặng Thái Trung 08/10/1991</v>
          </cell>
          <cell r="C456">
            <v>13055455</v>
          </cell>
        </row>
        <row r="457">
          <cell r="B457" t="str">
            <v>Đỗ Quang Trung 15/06/1990</v>
          </cell>
          <cell r="C457">
            <v>13055456</v>
          </cell>
        </row>
        <row r="458">
          <cell r="B458" t="str">
            <v>Hoàng Ngọc Tú 30/12/1990</v>
          </cell>
          <cell r="C458">
            <v>13055457</v>
          </cell>
        </row>
        <row r="459">
          <cell r="B459" t="str">
            <v>Trần Mạnh Tuấn 05/03/1991</v>
          </cell>
          <cell r="C459">
            <v>13055458</v>
          </cell>
        </row>
        <row r="460">
          <cell r="B460" t="str">
            <v>Nguyễn Thanh Tùng 07/02/1990</v>
          </cell>
          <cell r="C460">
            <v>13055459</v>
          </cell>
        </row>
        <row r="461">
          <cell r="B461" t="str">
            <v>Nguyễn Thanh Tùng 20/10/1991</v>
          </cell>
          <cell r="C461">
            <v>13055460</v>
          </cell>
        </row>
        <row r="462">
          <cell r="B462" t="str">
            <v>Trần Trọng Võ 01/11/1990</v>
          </cell>
          <cell r="C462">
            <v>13055461</v>
          </cell>
        </row>
        <row r="463">
          <cell r="B463" t="str">
            <v>Nguyễn Hồng Yến 10/10/1984</v>
          </cell>
          <cell r="C463">
            <v>13055462</v>
          </cell>
        </row>
        <row r="464">
          <cell r="B464" t="str">
            <v>Nguyễn Thị Hồng Yến 12/11/1980</v>
          </cell>
          <cell r="C464">
            <v>13055463</v>
          </cell>
        </row>
        <row r="465">
          <cell r="B465" t="str">
            <v>Vũ Thị Hoàng Yến 14/11/1991</v>
          </cell>
          <cell r="C465">
            <v>13055464</v>
          </cell>
        </row>
        <row r="466">
          <cell r="B466" t="str">
            <v>Phí Ngọc Tú 33232</v>
          </cell>
          <cell r="C466">
            <v>13055769</v>
          </cell>
        </row>
        <row r="467">
          <cell r="B467" t="str">
            <v>Ngô Lan Anh 23/10/1978</v>
          </cell>
          <cell r="C467">
            <v>13055465</v>
          </cell>
        </row>
        <row r="468">
          <cell r="B468" t="str">
            <v>Nguyễn Đức Anh 30/05/1987</v>
          </cell>
          <cell r="C468">
            <v>13055466</v>
          </cell>
        </row>
        <row r="469">
          <cell r="B469" t="str">
            <v>Trần Thị Mai Anh 13/11/1990</v>
          </cell>
          <cell r="C469">
            <v>13055467</v>
          </cell>
        </row>
        <row r="470">
          <cell r="B470" t="str">
            <v>Vũ Hoàng Anh 24/03/1989</v>
          </cell>
          <cell r="C470">
            <v>13055468</v>
          </cell>
        </row>
        <row r="471">
          <cell r="B471" t="str">
            <v>Lê Thị Ánh 02/02/1989</v>
          </cell>
          <cell r="C471">
            <v>13055469</v>
          </cell>
        </row>
        <row r="472">
          <cell r="B472" t="str">
            <v>Nguyễn Duy Bình 15/10/1989</v>
          </cell>
          <cell r="C472">
            <v>13055470</v>
          </cell>
        </row>
        <row r="473">
          <cell r="B473" t="str">
            <v>Lê Đình Chiến 13/04/1987</v>
          </cell>
          <cell r="C473">
            <v>13055471</v>
          </cell>
        </row>
        <row r="474">
          <cell r="B474" t="str">
            <v>Cao Văn Công 20/07/1991</v>
          </cell>
          <cell r="C474">
            <v>13055472</v>
          </cell>
        </row>
        <row r="475">
          <cell r="B475" t="str">
            <v>Hoàng Thị Công 20/08/1988</v>
          </cell>
          <cell r="C475">
            <v>13055473</v>
          </cell>
        </row>
        <row r="476">
          <cell r="B476" t="str">
            <v>Trần Văn Công 10/09/1983</v>
          </cell>
          <cell r="C476">
            <v>13055474</v>
          </cell>
        </row>
        <row r="477">
          <cell r="B477" t="str">
            <v>Nguyễn Hùng Cường 04/04/1981</v>
          </cell>
          <cell r="C477">
            <v>13055475</v>
          </cell>
        </row>
        <row r="478">
          <cell r="B478" t="str">
            <v>Dương Thị Dung 29/05/1987</v>
          </cell>
          <cell r="C478">
            <v>13055476</v>
          </cell>
        </row>
        <row r="479">
          <cell r="B479" t="str">
            <v>Nguyễn Thùy Dung 30/10/1988</v>
          </cell>
          <cell r="C479">
            <v>13055477</v>
          </cell>
        </row>
        <row r="480">
          <cell r="B480" t="str">
            <v>Lê Anh Dũng 03/11/1979</v>
          </cell>
          <cell r="C480">
            <v>13055478</v>
          </cell>
        </row>
        <row r="481">
          <cell r="B481" t="str">
            <v>Lê Hồng Duy 24/11/1989</v>
          </cell>
          <cell r="C481">
            <v>13055479</v>
          </cell>
        </row>
        <row r="482">
          <cell r="B482" t="str">
            <v>Chu Thị Dương 20/02/1986</v>
          </cell>
          <cell r="C482">
            <v>13055480</v>
          </cell>
        </row>
        <row r="483">
          <cell r="B483" t="str">
            <v>Đỗ Minh Đạt 02/08/1991</v>
          </cell>
          <cell r="C483">
            <v>13055481</v>
          </cell>
        </row>
        <row r="484">
          <cell r="B484" t="str">
            <v>Đỗ Quốc Đạt 01/02/1982</v>
          </cell>
          <cell r="C484">
            <v>13055482</v>
          </cell>
        </row>
        <row r="485">
          <cell r="B485" t="str">
            <v>Nguyễn Thị Điệp 05/09/1982</v>
          </cell>
          <cell r="C485">
            <v>13055483</v>
          </cell>
        </row>
        <row r="486">
          <cell r="B486" t="str">
            <v>Vũ Anh Điệp 20/10/1989</v>
          </cell>
          <cell r="C486">
            <v>13055484</v>
          </cell>
        </row>
        <row r="487">
          <cell r="B487" t="str">
            <v>Lê Văn Đoàn 07/08/1988</v>
          </cell>
          <cell r="C487">
            <v>13055485</v>
          </cell>
        </row>
        <row r="488">
          <cell r="B488" t="str">
            <v>Trần Văn Đôn 07/08/1985</v>
          </cell>
          <cell r="C488">
            <v>13055486</v>
          </cell>
        </row>
        <row r="489">
          <cell r="B489" t="str">
            <v>Bùi Ngọc Đức 03/02/1986</v>
          </cell>
          <cell r="C489">
            <v>13055487</v>
          </cell>
        </row>
        <row r="490">
          <cell r="B490" t="str">
            <v>Lê Việt Đức 05/12/1987</v>
          </cell>
          <cell r="C490">
            <v>13055488</v>
          </cell>
        </row>
        <row r="491">
          <cell r="B491" t="str">
            <v>Hà Thị Giang 01/05/1991</v>
          </cell>
          <cell r="C491">
            <v>13055489</v>
          </cell>
        </row>
        <row r="492">
          <cell r="B492" t="str">
            <v>Nguyễn Thị Hương Giang 28/06/1991</v>
          </cell>
          <cell r="C492">
            <v>13055490</v>
          </cell>
        </row>
        <row r="493">
          <cell r="B493" t="str">
            <v>Nguyễn Thị Hà 29/11/1983</v>
          </cell>
          <cell r="C493">
            <v>13055492</v>
          </cell>
        </row>
        <row r="494">
          <cell r="B494" t="str">
            <v>Nguyễn Thị Thu Hà 23/09/1988</v>
          </cell>
          <cell r="C494">
            <v>13055493</v>
          </cell>
        </row>
        <row r="495">
          <cell r="B495" t="str">
            <v>Hồ Thị Hải 10/07/1991</v>
          </cell>
          <cell r="C495">
            <v>13055494</v>
          </cell>
        </row>
        <row r="496">
          <cell r="B496" t="str">
            <v>Lâm Thanh Hải 16/09/1984</v>
          </cell>
          <cell r="C496">
            <v>13055495</v>
          </cell>
        </row>
        <row r="497">
          <cell r="B497" t="str">
            <v>Nguyễn Lê Hải 01/04/1984</v>
          </cell>
          <cell r="C497">
            <v>13055496</v>
          </cell>
        </row>
        <row r="498">
          <cell r="B498" t="str">
            <v>Nguyễn Quang Hạnh 12/04/1979</v>
          </cell>
          <cell r="C498">
            <v>13055497</v>
          </cell>
        </row>
        <row r="499">
          <cell r="B499" t="str">
            <v>Nguyễn Thị Thu Hằng 08/05/1983</v>
          </cell>
          <cell r="C499">
            <v>13055498</v>
          </cell>
        </row>
        <row r="500">
          <cell r="B500" t="str">
            <v>Phí Thị Thu Hằng 27/12/1989</v>
          </cell>
          <cell r="C500">
            <v>13055499</v>
          </cell>
        </row>
        <row r="501">
          <cell r="B501" t="str">
            <v>Lê Ngọc Hân 04/02/1990</v>
          </cell>
          <cell r="C501">
            <v>13055500</v>
          </cell>
        </row>
        <row r="502">
          <cell r="B502" t="str">
            <v>Nguyễn Thị Hậu 14/11/1991</v>
          </cell>
          <cell r="C502">
            <v>13055501</v>
          </cell>
        </row>
        <row r="503">
          <cell r="B503" t="str">
            <v>Nguyễn Thị Thu Hiền 11/11/1981</v>
          </cell>
          <cell r="C503">
            <v>13055502</v>
          </cell>
        </row>
        <row r="504">
          <cell r="B504" t="str">
            <v>Đặng Thị Hoa 23/07/1990</v>
          </cell>
          <cell r="C504">
            <v>13055503</v>
          </cell>
        </row>
        <row r="505">
          <cell r="B505" t="str">
            <v>Nguyễn Thị Kim Hòa 04/09/1973</v>
          </cell>
          <cell r="C505">
            <v>13055504</v>
          </cell>
        </row>
        <row r="506">
          <cell r="B506" t="str">
            <v>Hà Đức Hoan 03/10/1979</v>
          </cell>
          <cell r="C506">
            <v>13055505</v>
          </cell>
        </row>
        <row r="507">
          <cell r="B507" t="str">
            <v>Bùi Thị Ngọc Huyền 12/08/1990</v>
          </cell>
          <cell r="C507">
            <v>13055506</v>
          </cell>
        </row>
        <row r="508">
          <cell r="B508" t="str">
            <v>Nguyễn Thị Huyền 06/10/1991</v>
          </cell>
          <cell r="C508">
            <v>13055507</v>
          </cell>
        </row>
        <row r="509">
          <cell r="B509" t="str">
            <v>Nguyễn Thị Thu Huyền 20/07/1989</v>
          </cell>
          <cell r="C509">
            <v>13055508</v>
          </cell>
        </row>
        <row r="510">
          <cell r="B510" t="str">
            <v>Vũ Thị Ngọc Huyền 16/12/1986</v>
          </cell>
          <cell r="C510">
            <v>13055509</v>
          </cell>
        </row>
        <row r="511">
          <cell r="B511" t="str">
            <v>Nguyễn Văn Hưng 22/08/1990</v>
          </cell>
          <cell r="C511">
            <v>13055510</v>
          </cell>
        </row>
        <row r="512">
          <cell r="B512" t="str">
            <v>Hoàng Thị Thu Hương 21/07/1990</v>
          </cell>
          <cell r="C512">
            <v>13055511</v>
          </cell>
        </row>
        <row r="513">
          <cell r="B513" t="str">
            <v>Phạm Thị Thu Hường 16/11/1985</v>
          </cell>
          <cell r="C513">
            <v>13055512</v>
          </cell>
        </row>
        <row r="514">
          <cell r="B514" t="str">
            <v>Phạm Thị Thu Hường 01/07/1985</v>
          </cell>
          <cell r="C514">
            <v>13055513</v>
          </cell>
        </row>
        <row r="515">
          <cell r="B515" t="str">
            <v>Nguyễn Quang Khải 29/07/1981</v>
          </cell>
          <cell r="C515">
            <v>13055514</v>
          </cell>
        </row>
        <row r="516">
          <cell r="B516" t="str">
            <v>Lê Văn Kiên 10/03/1986</v>
          </cell>
          <cell r="C516">
            <v>13055515</v>
          </cell>
        </row>
        <row r="517">
          <cell r="B517" t="str">
            <v>Cao Phương Lan 12/08/1991</v>
          </cell>
          <cell r="C517">
            <v>13055516</v>
          </cell>
        </row>
        <row r="518">
          <cell r="B518" t="str">
            <v>Dương Thị Ngọc Lan 25/04/1974</v>
          </cell>
          <cell r="C518">
            <v>13055517</v>
          </cell>
        </row>
        <row r="519">
          <cell r="B519" t="str">
            <v>Trần Thị Lan 24/09/1982</v>
          </cell>
          <cell r="C519">
            <v>13055518</v>
          </cell>
        </row>
        <row r="520">
          <cell r="B520" t="str">
            <v>Đỗ Thị Lân 20/10/1979</v>
          </cell>
          <cell r="C520">
            <v>13055519</v>
          </cell>
        </row>
        <row r="521">
          <cell r="B521" t="str">
            <v>Lê Thị Thùy Linh 24/10/1989</v>
          </cell>
          <cell r="C521">
            <v>13055520</v>
          </cell>
        </row>
        <row r="522">
          <cell r="B522" t="str">
            <v>Nguyễn Diệu Linh 04/11/1991</v>
          </cell>
          <cell r="C522">
            <v>13055521</v>
          </cell>
        </row>
        <row r="523">
          <cell r="B523" t="str">
            <v>Nguyễn Ngọc Linh 22/01/1990</v>
          </cell>
          <cell r="C523">
            <v>13055522</v>
          </cell>
        </row>
        <row r="524">
          <cell r="B524" t="str">
            <v>Nguyễn Văn Linh 02/03/1987</v>
          </cell>
          <cell r="C524">
            <v>13055523</v>
          </cell>
        </row>
        <row r="525">
          <cell r="B525" t="str">
            <v>Trần Thị Mai Linh 11/02/1982</v>
          </cell>
          <cell r="C525">
            <v>13055524</v>
          </cell>
        </row>
        <row r="526">
          <cell r="B526" t="str">
            <v>Vũ Thùy Linh 01/02/1989</v>
          </cell>
          <cell r="C526">
            <v>13055525</v>
          </cell>
        </row>
        <row r="527">
          <cell r="B527" t="str">
            <v>Bùi Hải Long 12/11/1988</v>
          </cell>
          <cell r="C527">
            <v>13055526</v>
          </cell>
        </row>
        <row r="528">
          <cell r="B528" t="str">
            <v>Nguyễn Thị Mai 05/05/1983</v>
          </cell>
          <cell r="C528">
            <v>13055527</v>
          </cell>
        </row>
        <row r="529">
          <cell r="B529" t="str">
            <v>Hà My 25/05/1991</v>
          </cell>
          <cell r="C529">
            <v>13055528</v>
          </cell>
        </row>
        <row r="530">
          <cell r="B530" t="str">
            <v>Lại Hải Nam 12/08/1984</v>
          </cell>
          <cell r="C530">
            <v>13055529</v>
          </cell>
        </row>
        <row r="531">
          <cell r="B531" t="str">
            <v>Chu Thiên Ngần 22/08/1976</v>
          </cell>
          <cell r="C531">
            <v>13055530</v>
          </cell>
        </row>
        <row r="532">
          <cell r="B532" t="str">
            <v>Nông Thị Minh Ngọc 02/11/1989</v>
          </cell>
          <cell r="C532">
            <v>13055531</v>
          </cell>
        </row>
        <row r="533">
          <cell r="B533" t="str">
            <v>Phạm Thị Ngọc 21/11/1991</v>
          </cell>
          <cell r="C533">
            <v>13055532</v>
          </cell>
        </row>
        <row r="534">
          <cell r="B534" t="str">
            <v>Phạm Thị Như Ngọc 09/09/1990</v>
          </cell>
          <cell r="C534">
            <v>13055533</v>
          </cell>
        </row>
        <row r="535">
          <cell r="B535" t="str">
            <v>Nguyễn Thị Minh Nguyệt 30/01/1981</v>
          </cell>
          <cell r="C535">
            <v>13055534</v>
          </cell>
        </row>
        <row r="536">
          <cell r="B536" t="str">
            <v>Nguyễn Thị Trúc Nhâm 12/10/1990</v>
          </cell>
          <cell r="C536">
            <v>13055535</v>
          </cell>
        </row>
        <row r="537">
          <cell r="B537" t="str">
            <v>Nguyễn Thị Nhung 11/08/1991</v>
          </cell>
          <cell r="C537">
            <v>13055536</v>
          </cell>
        </row>
        <row r="538">
          <cell r="B538" t="str">
            <v>Nguyễn Thị Hồng Nhung 15/12/1989</v>
          </cell>
          <cell r="C538">
            <v>13055537</v>
          </cell>
        </row>
        <row r="539">
          <cell r="B539" t="str">
            <v>Trần Việt Phương 07/10/1985</v>
          </cell>
          <cell r="C539">
            <v>13055538</v>
          </cell>
        </row>
        <row r="540">
          <cell r="B540" t="str">
            <v>Nguyễn Thị Phượng 16/10/1986</v>
          </cell>
          <cell r="C540">
            <v>13055539</v>
          </cell>
        </row>
        <row r="541">
          <cell r="B541" t="str">
            <v>Nguyễn Thị Kim Phượng 07/08/1987</v>
          </cell>
          <cell r="C541">
            <v>13055540</v>
          </cell>
        </row>
        <row r="542">
          <cell r="B542" t="str">
            <v>Đỗ Phú Quốc 21/01/1979</v>
          </cell>
          <cell r="C542">
            <v>13055541</v>
          </cell>
        </row>
        <row r="543">
          <cell r="B543" t="str">
            <v>Nguyễn Cao Quý 04/04/1984</v>
          </cell>
          <cell r="C543">
            <v>13055542</v>
          </cell>
        </row>
        <row r="544">
          <cell r="B544" t="str">
            <v>Trần Mạnh Quý 11/11/1989</v>
          </cell>
          <cell r="C544">
            <v>13055543</v>
          </cell>
        </row>
        <row r="545">
          <cell r="B545" t="str">
            <v>Nguyễn Thị Quỳnh 10/09/1990</v>
          </cell>
          <cell r="C545">
            <v>13055544</v>
          </cell>
        </row>
        <row r="546">
          <cell r="B546" t="str">
            <v>Bùi Xuân Thạch 25/02/1976</v>
          </cell>
          <cell r="C546">
            <v>13055545</v>
          </cell>
        </row>
        <row r="547">
          <cell r="B547" t="str">
            <v>Nguyễn Hà Thanh 01/03/1979</v>
          </cell>
          <cell r="C547">
            <v>13055546</v>
          </cell>
        </row>
        <row r="548">
          <cell r="B548" t="str">
            <v>Phạm Thị Huệ Thanh 30/06/1988</v>
          </cell>
          <cell r="C548">
            <v>13055547</v>
          </cell>
        </row>
        <row r="549">
          <cell r="B549" t="str">
            <v>Nguyễn Xuân Thành 10/02/1985</v>
          </cell>
          <cell r="C549">
            <v>13055548</v>
          </cell>
        </row>
        <row r="550">
          <cell r="B550" t="str">
            <v>Phạm Quang Thành 22/03/1985</v>
          </cell>
          <cell r="C550">
            <v>13055549</v>
          </cell>
        </row>
        <row r="551">
          <cell r="B551" t="str">
            <v>Lê Thanh Thảo 09/10/1990</v>
          </cell>
          <cell r="C551">
            <v>13055550</v>
          </cell>
        </row>
        <row r="552">
          <cell r="B552" t="str">
            <v>Lưu Thị Bích Thảo 24/02/1987</v>
          </cell>
          <cell r="C552">
            <v>13055551</v>
          </cell>
        </row>
        <row r="553">
          <cell r="B553" t="str">
            <v>Nguyễn Thị Thảo 15/09/1984</v>
          </cell>
          <cell r="C553">
            <v>13055552</v>
          </cell>
        </row>
        <row r="554">
          <cell r="B554" t="str">
            <v>Nguyễn Thị Phương Thảo 16/03/1986</v>
          </cell>
          <cell r="C554">
            <v>13055553</v>
          </cell>
        </row>
        <row r="555">
          <cell r="B555" t="str">
            <v>Vũ Phương Thảo 27/03/1986</v>
          </cell>
          <cell r="C555">
            <v>13055554</v>
          </cell>
        </row>
        <row r="556">
          <cell r="B556" t="str">
            <v>Nguyễn Thị Bảo Thoa 03/03/1990</v>
          </cell>
          <cell r="C556">
            <v>13055555</v>
          </cell>
        </row>
        <row r="557">
          <cell r="B557" t="str">
            <v>Phan Thị Hà Thơ 19/05/1991</v>
          </cell>
          <cell r="C557">
            <v>13055556</v>
          </cell>
        </row>
        <row r="558">
          <cell r="B558" t="str">
            <v>Nguyễn Thị Thuần 15/06/1989</v>
          </cell>
          <cell r="C558">
            <v>13055558</v>
          </cell>
        </row>
        <row r="559">
          <cell r="B559" t="str">
            <v>Lê Như Trang 16/03/1989</v>
          </cell>
          <cell r="C559">
            <v>13055559</v>
          </cell>
        </row>
        <row r="560">
          <cell r="B560" t="str">
            <v>Nguyễn Thị Trang 11/03/1988</v>
          </cell>
          <cell r="C560">
            <v>13055560</v>
          </cell>
        </row>
        <row r="561">
          <cell r="B561" t="str">
            <v>Nguyễn Thị Thùy Trang 04/12/1981</v>
          </cell>
          <cell r="C561">
            <v>13055561</v>
          </cell>
        </row>
        <row r="562">
          <cell r="B562" t="str">
            <v>Nguyễn Thị Thùy Trang 14/11/1991</v>
          </cell>
          <cell r="C562">
            <v>13055562</v>
          </cell>
        </row>
        <row r="563">
          <cell r="B563" t="str">
            <v>Nguyễn Thu Trang 20/05/1986</v>
          </cell>
          <cell r="C563">
            <v>13055563</v>
          </cell>
        </row>
        <row r="564">
          <cell r="B564" t="str">
            <v>Trần Thị Huyền Trang 17/06/1982</v>
          </cell>
          <cell r="C564">
            <v>13055564</v>
          </cell>
        </row>
        <row r="565">
          <cell r="B565" t="str">
            <v>Trịnh Thị Trang 02/10/1991</v>
          </cell>
          <cell r="C565">
            <v>13055565</v>
          </cell>
        </row>
        <row r="566">
          <cell r="B566" t="str">
            <v>Vũ Thành Trang 25/07/1989</v>
          </cell>
          <cell r="C566">
            <v>13055566</v>
          </cell>
        </row>
        <row r="567">
          <cell r="B567" t="str">
            <v>Lê Đức Trọng 28/05/1987</v>
          </cell>
          <cell r="C567">
            <v>13055567</v>
          </cell>
        </row>
        <row r="568">
          <cell r="B568" t="str">
            <v>Ngô Việt Trung 25/11/1988</v>
          </cell>
          <cell r="C568">
            <v>13055568</v>
          </cell>
        </row>
        <row r="569">
          <cell r="B569" t="str">
            <v>Cao Văn Tuân 16/09/1987</v>
          </cell>
          <cell r="C569">
            <v>13055569</v>
          </cell>
        </row>
        <row r="570">
          <cell r="B570" t="str">
            <v>Trang Công Tuấn 28/09/1990</v>
          </cell>
          <cell r="C570">
            <v>13055570</v>
          </cell>
        </row>
        <row r="571">
          <cell r="B571" t="str">
            <v>Trần Duy Tuấn 14/02/1982</v>
          </cell>
          <cell r="C571">
            <v>13055571</v>
          </cell>
        </row>
        <row r="572">
          <cell r="B572" t="str">
            <v>Lê Khánh Tùng 05/02/1984</v>
          </cell>
          <cell r="C572">
            <v>13055572</v>
          </cell>
        </row>
        <row r="573">
          <cell r="B573" t="str">
            <v>Nguyễn Việt Tùng 02/02/1991</v>
          </cell>
          <cell r="C573">
            <v>13055573</v>
          </cell>
        </row>
        <row r="574">
          <cell r="B574" t="str">
            <v>Nguyễn Văn Tuyên 01/09/1979</v>
          </cell>
          <cell r="C574">
            <v>13055574</v>
          </cell>
        </row>
        <row r="575">
          <cell r="B575" t="str">
            <v>Nguyễn Mạnh Việt 31/07/1987</v>
          </cell>
          <cell r="C575">
            <v>13055575</v>
          </cell>
        </row>
        <row r="576">
          <cell r="B576" t="str">
            <v>Nguyễn Đức Chiến 29047</v>
          </cell>
          <cell r="C576">
            <v>13055770</v>
          </cell>
        </row>
        <row r="577">
          <cell r="B577" t="str">
            <v>Trương Thị Thanh Hoa 10/11/1984</v>
          </cell>
          <cell r="C577">
            <v>13055771</v>
          </cell>
        </row>
        <row r="578">
          <cell r="B578" t="str">
            <v>Đặng Thị Vân Anh 13/06/1975</v>
          </cell>
          <cell r="C578">
            <v>13055576</v>
          </cell>
        </row>
        <row r="579">
          <cell r="B579" t="str">
            <v>Nguyễn Ngọc Ánh 08/11/1989</v>
          </cell>
          <cell r="C579">
            <v>13055578</v>
          </cell>
        </row>
        <row r="580">
          <cell r="B580" t="str">
            <v>Đào Thị Bích 17/01/1987</v>
          </cell>
          <cell r="C580">
            <v>13055579</v>
          </cell>
        </row>
        <row r="581">
          <cell r="B581" t="str">
            <v>Lê Bình 05/05/1980</v>
          </cell>
          <cell r="C581">
            <v>13055580</v>
          </cell>
        </row>
        <row r="582">
          <cell r="B582" t="str">
            <v>Lê Thanh Bình 08/08/1980</v>
          </cell>
          <cell r="C582">
            <v>13055581</v>
          </cell>
        </row>
        <row r="583">
          <cell r="B583" t="str">
            <v>Vương Thị Châm 10/09/1988</v>
          </cell>
          <cell r="C583">
            <v>13055582</v>
          </cell>
        </row>
        <row r="584">
          <cell r="B584" t="str">
            <v>Ngô Lan Chi 05/05/1989</v>
          </cell>
          <cell r="C584">
            <v>13055583</v>
          </cell>
        </row>
        <row r="585">
          <cell r="B585" t="str">
            <v>Đỗ Đình Chính 18/10/1969</v>
          </cell>
          <cell r="C585">
            <v>13055584</v>
          </cell>
        </row>
        <row r="586">
          <cell r="B586" t="str">
            <v>Đỗ Huy Chính 30/04/1969</v>
          </cell>
          <cell r="C586">
            <v>13055585</v>
          </cell>
        </row>
        <row r="587">
          <cell r="B587" t="str">
            <v>Nguyễn Văn Công 09/10/1977</v>
          </cell>
          <cell r="C587">
            <v>13055586</v>
          </cell>
        </row>
        <row r="588">
          <cell r="B588" t="str">
            <v>Lê Anh Cường 05/06/1983</v>
          </cell>
          <cell r="C588">
            <v>13055587</v>
          </cell>
        </row>
        <row r="589">
          <cell r="B589" t="str">
            <v>Võ Phương Dung 02/11/1988</v>
          </cell>
          <cell r="C589">
            <v>13055588</v>
          </cell>
        </row>
        <row r="590">
          <cell r="B590" t="str">
            <v>Vũ Thị Dung 25/03/1981</v>
          </cell>
          <cell r="C590">
            <v>13055589</v>
          </cell>
        </row>
        <row r="591">
          <cell r="B591" t="str">
            <v>Tạ Đức Dũng 22/04/1977</v>
          </cell>
          <cell r="C591">
            <v>13055590</v>
          </cell>
        </row>
        <row r="592">
          <cell r="B592" t="str">
            <v>Trần Nguyễn Dũng 13/07/1983</v>
          </cell>
          <cell r="C592">
            <v>13055591</v>
          </cell>
        </row>
        <row r="593">
          <cell r="B593" t="str">
            <v>Trần Tiến Dũng 01/11/1986</v>
          </cell>
          <cell r="C593">
            <v>13055592</v>
          </cell>
        </row>
        <row r="594">
          <cell r="B594" t="str">
            <v>Vũ Việt Dũng 06/02/1973</v>
          </cell>
          <cell r="C594">
            <v>13055593</v>
          </cell>
        </row>
        <row r="595">
          <cell r="B595" t="str">
            <v>Lê Thùy Dương 11/06/1989</v>
          </cell>
          <cell r="C595">
            <v>13055594</v>
          </cell>
        </row>
        <row r="596">
          <cell r="B596" t="str">
            <v>Nguyễn Hải Dương 19/08/1985</v>
          </cell>
          <cell r="C596">
            <v>13055595</v>
          </cell>
        </row>
        <row r="597">
          <cell r="B597" t="str">
            <v>Nguyễn Thùy Dương 31/12/1985</v>
          </cell>
          <cell r="C597">
            <v>13055596</v>
          </cell>
        </row>
        <row r="598">
          <cell r="B598" t="str">
            <v>Phạm Trọng Dương 08/02/1974</v>
          </cell>
          <cell r="C598">
            <v>13055597</v>
          </cell>
        </row>
        <row r="599">
          <cell r="B599" t="str">
            <v>Bùi Thanh Duy 30/07/1977</v>
          </cell>
          <cell r="C599">
            <v>13055598</v>
          </cell>
        </row>
        <row r="600">
          <cell r="B600" t="str">
            <v>Đàm Thị Kim Duyên 23/05/1969</v>
          </cell>
          <cell r="C600">
            <v>13055599</v>
          </cell>
        </row>
        <row r="601">
          <cell r="B601" t="str">
            <v>Lương Văn Đạt 30/09/1979</v>
          </cell>
          <cell r="C601">
            <v>13055600</v>
          </cell>
        </row>
        <row r="602">
          <cell r="B602" t="str">
            <v>Phạm Tiến Đạt 28/10/1979</v>
          </cell>
          <cell r="C602">
            <v>13055601</v>
          </cell>
        </row>
        <row r="603">
          <cell r="B603" t="str">
            <v>Nguyễn Đăng Định 12/09/1971</v>
          </cell>
          <cell r="C603">
            <v>13055602</v>
          </cell>
        </row>
        <row r="604">
          <cell r="B604" t="str">
            <v>Nguyễn Như Độ 28/05/1981</v>
          </cell>
          <cell r="C604">
            <v>13055603</v>
          </cell>
        </row>
        <row r="605">
          <cell r="B605" t="str">
            <v>Hoàng Hà Đông 15/08/1980</v>
          </cell>
          <cell r="C605">
            <v>13055604</v>
          </cell>
        </row>
        <row r="606">
          <cell r="B606" t="str">
            <v>Trần Bá Đông 29/05/1983</v>
          </cell>
          <cell r="C606">
            <v>13055605</v>
          </cell>
        </row>
        <row r="607">
          <cell r="B607" t="str">
            <v>Lê Minh Đức 22/04/1979</v>
          </cell>
          <cell r="C607">
            <v>13055606</v>
          </cell>
        </row>
        <row r="608">
          <cell r="B608" t="str">
            <v>Nguyễn Văn Đức 07/04/1967</v>
          </cell>
          <cell r="C608">
            <v>13055607</v>
          </cell>
        </row>
        <row r="609">
          <cell r="B609" t="str">
            <v>Bùi Thị Hương Giang 01/11/1988</v>
          </cell>
          <cell r="C609">
            <v>13055608</v>
          </cell>
        </row>
        <row r="610">
          <cell r="B610" t="str">
            <v>Triệu thị Ngọc Giang 12/11/1987</v>
          </cell>
          <cell r="C610">
            <v>13055609</v>
          </cell>
        </row>
        <row r="611">
          <cell r="B611" t="str">
            <v>Vũ Trường Giang 22/12/1988</v>
          </cell>
          <cell r="C611">
            <v>13055610</v>
          </cell>
        </row>
        <row r="612">
          <cell r="B612" t="str">
            <v>Đoàn Thị Hà 10/11/1978</v>
          </cell>
          <cell r="C612">
            <v>13055611</v>
          </cell>
        </row>
        <row r="613">
          <cell r="B613" t="str">
            <v>Lê Hải Hà 05/04/1985</v>
          </cell>
          <cell r="C613">
            <v>13055612</v>
          </cell>
        </row>
        <row r="614">
          <cell r="B614" t="str">
            <v>Lê Thị Thu Hà 10/07/1983</v>
          </cell>
          <cell r="C614">
            <v>13055613</v>
          </cell>
        </row>
        <row r="615">
          <cell r="B615" t="str">
            <v>Lương Hoàng Hà 04/03/1983</v>
          </cell>
          <cell r="C615">
            <v>13055614</v>
          </cell>
        </row>
        <row r="616">
          <cell r="B616" t="str">
            <v>Nguyễn Đức Dũng Hà 15/06/1987</v>
          </cell>
          <cell r="C616">
            <v>13055615</v>
          </cell>
        </row>
        <row r="617">
          <cell r="B617" t="str">
            <v>Nguyễn Mạnh Hà 12/11/1975</v>
          </cell>
          <cell r="C617">
            <v>13055616</v>
          </cell>
        </row>
        <row r="618">
          <cell r="B618" t="str">
            <v>Nguyễn Văn Hà 21/12/1978</v>
          </cell>
          <cell r="C618">
            <v>13055617</v>
          </cell>
        </row>
        <row r="619">
          <cell r="B619" t="str">
            <v>Phạm Thị Thu Hà 29/04/1975</v>
          </cell>
          <cell r="C619">
            <v>13055618</v>
          </cell>
        </row>
        <row r="620">
          <cell r="B620" t="str">
            <v>Vũ Thị Thanh Hà 31/05/1973</v>
          </cell>
          <cell r="C620">
            <v>13055619</v>
          </cell>
        </row>
        <row r="621">
          <cell r="B621" t="str">
            <v>Nguyễn Đăng Hai 24/01/1981</v>
          </cell>
          <cell r="C621">
            <v>13055620</v>
          </cell>
        </row>
        <row r="622">
          <cell r="B622" t="str">
            <v>Đỗ Thị Hồng Hạnh 02/03/1983</v>
          </cell>
          <cell r="C622">
            <v>13055621</v>
          </cell>
        </row>
        <row r="623">
          <cell r="B623" t="str">
            <v>Trịnh Thị Hoàng Hạnh 28/01/1981</v>
          </cell>
          <cell r="C623">
            <v>13055622</v>
          </cell>
        </row>
        <row r="624">
          <cell r="B624" t="str">
            <v>Dương Hồng Hải 26/03/1983</v>
          </cell>
          <cell r="C624">
            <v>13055623</v>
          </cell>
        </row>
        <row r="625">
          <cell r="B625" t="str">
            <v>Lê Thị Hải 28/10/1984</v>
          </cell>
          <cell r="C625">
            <v>13055624</v>
          </cell>
        </row>
        <row r="626">
          <cell r="B626" t="str">
            <v>Nguyễn Huy Hải 18/08/1980</v>
          </cell>
          <cell r="C626">
            <v>13055625</v>
          </cell>
        </row>
        <row r="627">
          <cell r="B627" t="str">
            <v>Vũ Minh Hải 28/07/1977</v>
          </cell>
          <cell r="C627">
            <v>13055626</v>
          </cell>
        </row>
        <row r="628">
          <cell r="B628" t="str">
            <v>Nguyễn Thị Diệu Hằng 28/08/1981</v>
          </cell>
          <cell r="C628">
            <v>13055627</v>
          </cell>
        </row>
        <row r="629">
          <cell r="B629" t="str">
            <v>Vũ Thái Hằng 23/01/1977</v>
          </cell>
          <cell r="C629">
            <v>13055628</v>
          </cell>
        </row>
        <row r="630">
          <cell r="B630" t="str">
            <v>Bùi Thị Đức Hằng 15/10/1987</v>
          </cell>
          <cell r="C630">
            <v>13055629</v>
          </cell>
        </row>
        <row r="631">
          <cell r="B631" t="str">
            <v>Hoàng Trung Hảo 15/09/1969</v>
          </cell>
          <cell r="C631">
            <v>13055630</v>
          </cell>
        </row>
        <row r="632">
          <cell r="B632" t="str">
            <v>Nguyễn Lê Hậu 09/03/1984</v>
          </cell>
          <cell r="C632">
            <v>13055631</v>
          </cell>
        </row>
        <row r="633">
          <cell r="B633" t="str">
            <v>Nguyễn Thị Thúy Hiền 20/12/1982</v>
          </cell>
          <cell r="C633">
            <v>13055632</v>
          </cell>
        </row>
        <row r="634">
          <cell r="B634" t="str">
            <v>Trần Hiệp 30/06/1983</v>
          </cell>
          <cell r="C634">
            <v>13055633</v>
          </cell>
        </row>
        <row r="635">
          <cell r="B635" t="str">
            <v>Lê Văn Hiệu 02/08/1967</v>
          </cell>
          <cell r="C635">
            <v>13055634</v>
          </cell>
        </row>
        <row r="636">
          <cell r="B636" t="str">
            <v>Phạm Thị Thanh Hoa 14/04/1983</v>
          </cell>
          <cell r="C636">
            <v>13055635</v>
          </cell>
        </row>
        <row r="637">
          <cell r="B637" t="str">
            <v>Trương Thị Mai Hoa 06/07/1982</v>
          </cell>
          <cell r="C637">
            <v>13055636</v>
          </cell>
        </row>
        <row r="638">
          <cell r="B638" t="str">
            <v>Phạm Việt Hoà 28/12/1982</v>
          </cell>
          <cell r="C638">
            <v>13055637</v>
          </cell>
        </row>
        <row r="639">
          <cell r="B639" t="str">
            <v>Vũ Đức Hòa 12/09/1978</v>
          </cell>
          <cell r="C639">
            <v>13055638</v>
          </cell>
        </row>
        <row r="640">
          <cell r="B640" t="str">
            <v>Lê Thị Hoan 18/04/1973</v>
          </cell>
          <cell r="C640">
            <v>13055639</v>
          </cell>
        </row>
        <row r="641">
          <cell r="B641" t="str">
            <v>Nguyễn Tiến Hoan 20/04/1976</v>
          </cell>
          <cell r="C641">
            <v>13055640</v>
          </cell>
        </row>
        <row r="642">
          <cell r="B642" t="str">
            <v>Nguyễn Xuân Hoan 06/01/1981</v>
          </cell>
          <cell r="C642">
            <v>13055641</v>
          </cell>
        </row>
        <row r="643">
          <cell r="B643" t="str">
            <v>Nguyễn Thế Hoàn 23/05/1965</v>
          </cell>
          <cell r="C643">
            <v>13055642</v>
          </cell>
        </row>
        <row r="644">
          <cell r="B644" t="str">
            <v>Đào Đức Huệ 23/01/1961</v>
          </cell>
          <cell r="C644">
            <v>13055643</v>
          </cell>
        </row>
        <row r="645">
          <cell r="B645" t="str">
            <v>Nguyễn Thị Thanh Huệ 10/04/1979</v>
          </cell>
          <cell r="C645">
            <v>13055644</v>
          </cell>
        </row>
        <row r="646">
          <cell r="B646" t="str">
            <v>Trần Thị Huệ 14/11/1978</v>
          </cell>
          <cell r="C646">
            <v>13055645</v>
          </cell>
        </row>
        <row r="647">
          <cell r="B647" t="str">
            <v>Vũ Minh Hùng 28/08/1983</v>
          </cell>
          <cell r="C647">
            <v>13055646</v>
          </cell>
        </row>
        <row r="648">
          <cell r="B648" t="str">
            <v>Nguyễn Thế Hưng 01/07/1983</v>
          </cell>
          <cell r="C648">
            <v>13055647</v>
          </cell>
        </row>
        <row r="649">
          <cell r="B649" t="str">
            <v>Phạm Quốc Hưng 02/09/1971</v>
          </cell>
          <cell r="C649">
            <v>13055648</v>
          </cell>
        </row>
        <row r="650">
          <cell r="B650" t="str">
            <v>Đoàn Thanh Hương 16/01/1990</v>
          </cell>
          <cell r="C650">
            <v>13055649</v>
          </cell>
        </row>
        <row r="651">
          <cell r="B651" t="str">
            <v>Phạm Thị Hương 01/07/1981</v>
          </cell>
          <cell r="C651">
            <v>13055650</v>
          </cell>
        </row>
        <row r="652">
          <cell r="B652" t="str">
            <v>Phan Thị Thu Hương 30/09/1984</v>
          </cell>
          <cell r="C652">
            <v>13055651</v>
          </cell>
        </row>
        <row r="653">
          <cell r="B653" t="str">
            <v>Nguyễn Thị Mai Hường 20/11/1980</v>
          </cell>
          <cell r="C653">
            <v>13055652</v>
          </cell>
        </row>
        <row r="654">
          <cell r="B654" t="str">
            <v>Phạm Vĩnh Hải 13/01/1978</v>
          </cell>
          <cell r="C654">
            <v>13055653</v>
          </cell>
        </row>
        <row r="655">
          <cell r="B655" t="str">
            <v>Nguyễn Thu Hường 12/09/1978</v>
          </cell>
          <cell r="C655">
            <v>13055654</v>
          </cell>
        </row>
        <row r="656">
          <cell r="B656" t="str">
            <v>Đặng Thanh Huyền 07/03/1985</v>
          </cell>
          <cell r="C656">
            <v>13055655</v>
          </cell>
        </row>
        <row r="657">
          <cell r="B657" t="str">
            <v>Đào Thị Thanh Huyền 04/08/1985</v>
          </cell>
          <cell r="C657">
            <v>13055656</v>
          </cell>
        </row>
        <row r="658">
          <cell r="B658" t="str">
            <v>Nguyễn Thị Ngọc Huyền 08/02/1988</v>
          </cell>
          <cell r="C658">
            <v>13055657</v>
          </cell>
        </row>
        <row r="659">
          <cell r="B659" t="str">
            <v>Nguyễn Thị Thu Huyền 14/07/1983</v>
          </cell>
          <cell r="C659">
            <v>13055658</v>
          </cell>
        </row>
        <row r="660">
          <cell r="B660" t="str">
            <v>Phạm Thị Ngọc Huyền 04/11/1988</v>
          </cell>
          <cell r="C660">
            <v>13055659</v>
          </cell>
        </row>
        <row r="661">
          <cell r="B661" t="str">
            <v>Phạm Thị Huyền 31/05/1984</v>
          </cell>
          <cell r="C661">
            <v>13055660</v>
          </cell>
        </row>
        <row r="662">
          <cell r="B662" t="str">
            <v>Trần Thị Huyền 10/06/1980</v>
          </cell>
          <cell r="C662">
            <v>13055661</v>
          </cell>
        </row>
        <row r="663">
          <cell r="B663" t="str">
            <v>Nguyễn Văn Kiên 21/10/1978</v>
          </cell>
          <cell r="C663">
            <v>13055662</v>
          </cell>
        </row>
        <row r="664">
          <cell r="B664" t="str">
            <v>Phạm Trung Kiên 16/10/1984</v>
          </cell>
          <cell r="C664">
            <v>13055663</v>
          </cell>
        </row>
        <row r="665">
          <cell r="B665" t="str">
            <v>Nguyễn Thị Tuyết Lan 09/01/1977</v>
          </cell>
          <cell r="C665">
            <v>13055664</v>
          </cell>
        </row>
        <row r="666">
          <cell r="B666" t="str">
            <v>Hoàng Hồng Lặng 03/04/1983</v>
          </cell>
          <cell r="C666">
            <v>13055665</v>
          </cell>
        </row>
        <row r="667">
          <cell r="B667" t="str">
            <v>Đào Thị Lê 27/10/1979</v>
          </cell>
          <cell r="C667">
            <v>13055666</v>
          </cell>
        </row>
        <row r="668">
          <cell r="B668" t="str">
            <v>Nguyễn Thị Kim Liên 02/09/1987</v>
          </cell>
          <cell r="C668">
            <v>13055667</v>
          </cell>
        </row>
        <row r="669">
          <cell r="B669" t="str">
            <v>Đoàn Thị Thùy Linh 12/10/1979</v>
          </cell>
          <cell r="C669">
            <v>13055668</v>
          </cell>
        </row>
        <row r="670">
          <cell r="B670" t="str">
            <v>Phạm Thị Cẩm Linh 07/09/1982</v>
          </cell>
          <cell r="C670">
            <v>13055669</v>
          </cell>
        </row>
        <row r="671">
          <cell r="B671" t="str">
            <v>Nguyễn Thị Minh Loan 25/10/1984</v>
          </cell>
          <cell r="C671">
            <v>13055670</v>
          </cell>
        </row>
        <row r="672">
          <cell r="B672" t="str">
            <v>Nguyễn Văn Lợi 02/12/1976</v>
          </cell>
          <cell r="C672">
            <v>13055671</v>
          </cell>
        </row>
        <row r="673">
          <cell r="B673" t="str">
            <v>Phạm Thị Ly Ly 10/08/1989</v>
          </cell>
          <cell r="C673">
            <v>13055672</v>
          </cell>
        </row>
        <row r="674">
          <cell r="B674" t="str">
            <v>Cáp Thị Thanh Mai 15/01/1980</v>
          </cell>
          <cell r="C674">
            <v>13055673</v>
          </cell>
        </row>
        <row r="675">
          <cell r="B675" t="str">
            <v>Nguyễn Thị Tuyết Mai 21/01/1984</v>
          </cell>
          <cell r="C675">
            <v>13055674</v>
          </cell>
        </row>
        <row r="676">
          <cell r="B676" t="str">
            <v>Ngô Quang Mạnh 12/06/1982</v>
          </cell>
          <cell r="C676">
            <v>13055675</v>
          </cell>
        </row>
        <row r="677">
          <cell r="B677" t="str">
            <v>Ngô Quang Minh 10/11/1986</v>
          </cell>
          <cell r="C677">
            <v>13055676</v>
          </cell>
        </row>
        <row r="678">
          <cell r="B678" t="str">
            <v>Nguyễn Thái Bình Minh 30/09/1979</v>
          </cell>
          <cell r="C678">
            <v>13055677</v>
          </cell>
        </row>
        <row r="679">
          <cell r="B679" t="str">
            <v>Nguyễn Đức Minh 17/05/1983</v>
          </cell>
          <cell r="C679">
            <v>13055678</v>
          </cell>
        </row>
        <row r="680">
          <cell r="B680" t="str">
            <v>Vũ Thị Tuyết Minh 30/03/1986</v>
          </cell>
          <cell r="C680">
            <v>13055679</v>
          </cell>
        </row>
        <row r="681">
          <cell r="B681" t="str">
            <v>Nguyễn Trà My 09/07/1982</v>
          </cell>
          <cell r="C681">
            <v>13055680</v>
          </cell>
        </row>
        <row r="682">
          <cell r="B682" t="str">
            <v>Trần Thành Nam 22/12/1983</v>
          </cell>
          <cell r="C682">
            <v>13055681</v>
          </cell>
        </row>
        <row r="683">
          <cell r="B683" t="str">
            <v>Nguyễn Thị Hằng Nga 12/03/1989</v>
          </cell>
          <cell r="C683">
            <v>13055682</v>
          </cell>
        </row>
        <row r="684">
          <cell r="B684" t="str">
            <v>Nguyễn Thị Nga 17/02/1978</v>
          </cell>
          <cell r="C684">
            <v>13055683</v>
          </cell>
        </row>
        <row r="685">
          <cell r="B685" t="str">
            <v>Nguyễn Thị Phương Nga 18/07/1979</v>
          </cell>
          <cell r="C685">
            <v>13055684</v>
          </cell>
        </row>
        <row r="686">
          <cell r="B686" t="str">
            <v>Trần Thị Nga 28/11/1980</v>
          </cell>
          <cell r="C686">
            <v>13055685</v>
          </cell>
        </row>
        <row r="687">
          <cell r="B687" t="str">
            <v>Vũ Thị Nga 32251</v>
          </cell>
          <cell r="C687">
            <v>13055686</v>
          </cell>
        </row>
        <row r="688">
          <cell r="B688" t="str">
            <v>Trần Thị Thanh Ngân 05/03/1979</v>
          </cell>
          <cell r="C688">
            <v>13055687</v>
          </cell>
        </row>
        <row r="689">
          <cell r="B689" t="str">
            <v>Trần Văn Nghĩa 27/07/1963</v>
          </cell>
          <cell r="C689">
            <v>13055688</v>
          </cell>
        </row>
        <row r="690">
          <cell r="B690" t="str">
            <v>Lê Thị Bích Ngọc 03/06/1981</v>
          </cell>
          <cell r="C690">
            <v>13055689</v>
          </cell>
        </row>
        <row r="691">
          <cell r="B691" t="str">
            <v>Nguyễn Thị Ánh Ngọc 17/09/1988</v>
          </cell>
          <cell r="C691">
            <v>13055690</v>
          </cell>
        </row>
        <row r="692">
          <cell r="B692" t="str">
            <v>Nguyễn Thị Bích Ngọc 13/02/1982</v>
          </cell>
          <cell r="C692">
            <v>13055691</v>
          </cell>
        </row>
        <row r="693">
          <cell r="B693" t="str">
            <v>Phạm Thị Thúy Ngọc 16/08/1987</v>
          </cell>
          <cell r="C693">
            <v>13055692</v>
          </cell>
        </row>
        <row r="694">
          <cell r="B694" t="str">
            <v>Vũ Thị Ngọc 10/08/1984</v>
          </cell>
          <cell r="C694">
            <v>13055693</v>
          </cell>
        </row>
        <row r="695">
          <cell r="B695" t="str">
            <v>Trịnh Xuân Nguyên 28/03/1986</v>
          </cell>
          <cell r="C695">
            <v>13055694</v>
          </cell>
        </row>
        <row r="696">
          <cell r="B696" t="str">
            <v>Nguyễn Thị Nhàn 21/06/1989</v>
          </cell>
          <cell r="C696">
            <v>13055695</v>
          </cell>
        </row>
        <row r="697">
          <cell r="B697" t="str">
            <v>Cao Thị Nhung 12/10/1984</v>
          </cell>
          <cell r="C697">
            <v>13055696</v>
          </cell>
        </row>
        <row r="698">
          <cell r="B698" t="str">
            <v>Trịnh Tuyết Nhung 22/12/1982</v>
          </cell>
          <cell r="C698">
            <v>13055697</v>
          </cell>
        </row>
        <row r="699">
          <cell r="B699" t="str">
            <v>Ngô Thị Oanh 02/08/1985</v>
          </cell>
          <cell r="C699">
            <v>13055698</v>
          </cell>
        </row>
        <row r="700">
          <cell r="B700" t="str">
            <v>Nguyễn Thị Kim Oanh 16/01/1987</v>
          </cell>
          <cell r="C700">
            <v>13055699</v>
          </cell>
        </row>
        <row r="701">
          <cell r="B701" t="str">
            <v>Nguyễn Thị Oanh 20/01/1988</v>
          </cell>
          <cell r="C701">
            <v>13055700</v>
          </cell>
        </row>
        <row r="702">
          <cell r="B702" t="str">
            <v>Võ Tú Oanh 05/01/1980</v>
          </cell>
          <cell r="C702">
            <v>13055701</v>
          </cell>
        </row>
        <row r="703">
          <cell r="B703" t="str">
            <v>Vũ Kiều Oanh 19/10/1987</v>
          </cell>
          <cell r="C703">
            <v>13055702</v>
          </cell>
        </row>
        <row r="704">
          <cell r="B704" t="str">
            <v>Nguyễn Ngọc Phong 02/01/1980</v>
          </cell>
          <cell r="C704">
            <v>13055703</v>
          </cell>
        </row>
        <row r="705">
          <cell r="B705" t="str">
            <v>Hoàng Thị Thu Phương 19/04/1982</v>
          </cell>
          <cell r="C705">
            <v>13055704</v>
          </cell>
        </row>
        <row r="706">
          <cell r="B706" t="str">
            <v>Kiều Đình Phương 22/02/1981</v>
          </cell>
          <cell r="C706">
            <v>13055705</v>
          </cell>
        </row>
        <row r="707">
          <cell r="B707" t="str">
            <v>Lê Thị Lan Phương 05/12/1983</v>
          </cell>
          <cell r="C707">
            <v>13055706</v>
          </cell>
        </row>
        <row r="708">
          <cell r="B708" t="str">
            <v>Trần Quang Phương 29/11/1980</v>
          </cell>
          <cell r="C708">
            <v>13055707</v>
          </cell>
        </row>
        <row r="709">
          <cell r="B709" t="str">
            <v>Trần Thị Phương 29/11/1984</v>
          </cell>
          <cell r="C709">
            <v>13055708</v>
          </cell>
        </row>
        <row r="710">
          <cell r="B710" t="str">
            <v>Vũ Thị Phương 10/10/1979</v>
          </cell>
          <cell r="C710">
            <v>13055709</v>
          </cell>
        </row>
        <row r="711">
          <cell r="B711" t="str">
            <v>Đoàn Thanh Phượng 29/06/1980</v>
          </cell>
          <cell r="C711">
            <v>13055710</v>
          </cell>
        </row>
        <row r="712">
          <cell r="B712" t="str">
            <v>Trương Văn Quyền 15/10/1987</v>
          </cell>
          <cell r="C712">
            <v>13055711</v>
          </cell>
        </row>
        <row r="713">
          <cell r="B713" t="str">
            <v>Lưu Thị Thúy Quỳnh 13/08/1979</v>
          </cell>
          <cell r="C713">
            <v>13055712</v>
          </cell>
        </row>
        <row r="714">
          <cell r="B714" t="str">
            <v>Nguyễn Hùng Sơn 12/06/1970</v>
          </cell>
          <cell r="C714">
            <v>13055713</v>
          </cell>
        </row>
        <row r="715">
          <cell r="B715" t="str">
            <v>Đặng Ngọc Sương 10/08/1980</v>
          </cell>
          <cell r="C715">
            <v>13055714</v>
          </cell>
        </row>
        <row r="716">
          <cell r="B716" t="str">
            <v>Lê Hà Thái 25/09/1980</v>
          </cell>
          <cell r="C716">
            <v>13055715</v>
          </cell>
        </row>
        <row r="717">
          <cell r="B717" t="str">
            <v>Trần Quang Thái 18/08/1983</v>
          </cell>
          <cell r="C717">
            <v>13055716</v>
          </cell>
        </row>
        <row r="718">
          <cell r="B718" t="str">
            <v>Nguyễn Xuân Thắng 02/01/1977</v>
          </cell>
          <cell r="C718">
            <v>13055717</v>
          </cell>
        </row>
        <row r="719">
          <cell r="B719" t="str">
            <v>Giang Đức Thanh 25/10/1972</v>
          </cell>
          <cell r="C719">
            <v>13055718</v>
          </cell>
        </row>
        <row r="720">
          <cell r="B720" t="str">
            <v>Phùng Thị Thanh 09/10/1980</v>
          </cell>
          <cell r="C720">
            <v>13055719</v>
          </cell>
        </row>
        <row r="721">
          <cell r="B721" t="str">
            <v>Trần Thị Thanh 16/08/1972</v>
          </cell>
          <cell r="C721">
            <v>13055720</v>
          </cell>
        </row>
        <row r="722">
          <cell r="B722" t="str">
            <v>Đặng Trung Thành 10/01/1985</v>
          </cell>
          <cell r="C722">
            <v>13055721</v>
          </cell>
        </row>
        <row r="723">
          <cell r="B723" t="str">
            <v>Lê Thành 19/02/1986</v>
          </cell>
          <cell r="C723">
            <v>13055722</v>
          </cell>
        </row>
        <row r="724">
          <cell r="B724" t="str">
            <v>Nguyễn Anh Thành 28/02/1989</v>
          </cell>
          <cell r="C724">
            <v>13055723</v>
          </cell>
        </row>
        <row r="725">
          <cell r="B725" t="str">
            <v>Trương Minh Thành 20/04/1988</v>
          </cell>
          <cell r="C725">
            <v>13055724</v>
          </cell>
        </row>
        <row r="726">
          <cell r="B726" t="str">
            <v>Phạm Hoàng Thảo 23/09/1987</v>
          </cell>
          <cell r="C726">
            <v>13055726</v>
          </cell>
        </row>
        <row r="727">
          <cell r="B727" t="str">
            <v>Trần Thị Thập 14/07/1976</v>
          </cell>
          <cell r="C727">
            <v>13055727</v>
          </cell>
        </row>
        <row r="728">
          <cell r="B728" t="str">
            <v>Nguyễn Thị Kim Thoa 26/04/1989</v>
          </cell>
          <cell r="C728">
            <v>13055728</v>
          </cell>
        </row>
        <row r="729">
          <cell r="B729" t="str">
            <v>Ngô Quang Thỏa 04/11/1977</v>
          </cell>
          <cell r="C729">
            <v>13055729</v>
          </cell>
        </row>
        <row r="730">
          <cell r="B730" t="str">
            <v>Nguyễn Hữu Thông 03/02/1970</v>
          </cell>
          <cell r="C730">
            <v>13055730</v>
          </cell>
        </row>
        <row r="731">
          <cell r="B731" t="str">
            <v>Trần Thị Thúy 19/06/1973</v>
          </cell>
          <cell r="C731">
            <v>13055731</v>
          </cell>
        </row>
        <row r="732">
          <cell r="B732" t="str">
            <v>Phạm Văn Thủy 05/10/1974</v>
          </cell>
          <cell r="C732">
            <v>13055732</v>
          </cell>
        </row>
        <row r="733">
          <cell r="B733" t="str">
            <v>Trần Thị Thủy 18/05/1982</v>
          </cell>
          <cell r="C733">
            <v>13055733</v>
          </cell>
        </row>
        <row r="734">
          <cell r="B734" t="str">
            <v>Đặng Mạnh Tiến 27/07/1975</v>
          </cell>
          <cell r="C734">
            <v>13055734</v>
          </cell>
        </row>
        <row r="735">
          <cell r="B735" t="str">
            <v>Phạm Hữu Tiến 09/08/1980</v>
          </cell>
          <cell r="C735">
            <v>13055735</v>
          </cell>
        </row>
        <row r="736">
          <cell r="B736" t="str">
            <v>Dương Văn Toàn 12/07/1982</v>
          </cell>
          <cell r="C736">
            <v>13055736</v>
          </cell>
        </row>
        <row r="737">
          <cell r="B737" t="str">
            <v>Nguyễn Huyền Trang 17/11/1973</v>
          </cell>
          <cell r="C737">
            <v>13055737</v>
          </cell>
        </row>
        <row r="738">
          <cell r="B738" t="str">
            <v>Nguyễn Thị Kiều Trang 29/10/1989</v>
          </cell>
          <cell r="C738">
            <v>13055738</v>
          </cell>
        </row>
        <row r="739">
          <cell r="B739" t="str">
            <v>Nguyễn Thùy Trang 02/01/1989</v>
          </cell>
          <cell r="C739">
            <v>13055739</v>
          </cell>
        </row>
        <row r="740">
          <cell r="B740" t="str">
            <v>Phạm Thị Trang 27/02/1988</v>
          </cell>
          <cell r="C740">
            <v>13055740</v>
          </cell>
        </row>
        <row r="741">
          <cell r="B741" t="str">
            <v>Lê Hữu Trình 15/05/1980</v>
          </cell>
          <cell r="C741">
            <v>13055741</v>
          </cell>
        </row>
        <row r="742">
          <cell r="B742" t="str">
            <v>Nguyễn Công Trình 16/03/1978</v>
          </cell>
          <cell r="C742">
            <v>13055742</v>
          </cell>
        </row>
        <row r="743">
          <cell r="B743" t="str">
            <v>Trần Thanh Trúc 08/08/1973</v>
          </cell>
          <cell r="C743">
            <v>13055743</v>
          </cell>
        </row>
        <row r="744">
          <cell r="B744" t="str">
            <v>Bùi Đức Trung 21/11/1988</v>
          </cell>
          <cell r="C744">
            <v>13055744</v>
          </cell>
        </row>
        <row r="745">
          <cell r="B745" t="str">
            <v>Dương Văn Trung 04/07/1987</v>
          </cell>
          <cell r="C745">
            <v>13055745</v>
          </cell>
        </row>
        <row r="746">
          <cell r="B746" t="str">
            <v>Vũ Thị Ngọc Tú 15/08/1975</v>
          </cell>
          <cell r="C746">
            <v>13055746</v>
          </cell>
        </row>
        <row r="747">
          <cell r="B747" t="str">
            <v>Phạm Văn Tuân 06/01/1973</v>
          </cell>
          <cell r="C747">
            <v>13055747</v>
          </cell>
        </row>
        <row r="748">
          <cell r="B748" t="str">
            <v>Hoàng Anh Tuấn 08/07/1984</v>
          </cell>
          <cell r="C748">
            <v>13055748</v>
          </cell>
        </row>
        <row r="749">
          <cell r="B749" t="str">
            <v>Phạm Minh Tuấn 05/06/1986</v>
          </cell>
          <cell r="C749">
            <v>13055749</v>
          </cell>
        </row>
        <row r="750">
          <cell r="B750" t="str">
            <v>Nguyễn Thanh Tùng 04/07/1984</v>
          </cell>
          <cell r="C750">
            <v>13055750</v>
          </cell>
        </row>
        <row r="751">
          <cell r="B751" t="str">
            <v>Nguyễn Thanh Tùng 08/11/1978</v>
          </cell>
          <cell r="C751">
            <v>13055751</v>
          </cell>
        </row>
        <row r="752">
          <cell r="B752" t="str">
            <v>Nguyễn Thị Ngọc Vân 11/08/1982</v>
          </cell>
          <cell r="C752">
            <v>13055752</v>
          </cell>
        </row>
        <row r="753">
          <cell r="B753" t="str">
            <v>Nguyễn Phú Việt 28/04/1982</v>
          </cell>
          <cell r="C753">
            <v>13055753</v>
          </cell>
        </row>
        <row r="754">
          <cell r="B754" t="str">
            <v>Nguyễn Huy Vũ 18/04/1974</v>
          </cell>
          <cell r="C754">
            <v>13055754</v>
          </cell>
        </row>
        <row r="755">
          <cell r="B755" t="str">
            <v>Phùng Anh Vũ 26/09/1975</v>
          </cell>
          <cell r="C755">
            <v>13055755</v>
          </cell>
        </row>
        <row r="756">
          <cell r="B756" t="str">
            <v>Từ Thanh Vương 01/10/1982</v>
          </cell>
          <cell r="C756">
            <v>13055756</v>
          </cell>
        </row>
        <row r="757">
          <cell r="B757" t="str">
            <v>Đỗ Thanh Xuân 21/02/1985</v>
          </cell>
          <cell r="C757">
            <v>13055757</v>
          </cell>
        </row>
        <row r="758">
          <cell r="B758" t="str">
            <v>Trịnh Thị Yến 28/06/1980</v>
          </cell>
          <cell r="C758">
            <v>13055758</v>
          </cell>
        </row>
        <row r="759">
          <cell r="B759" t="str">
            <v>Bùi Thị Hằng 16/01/1982</v>
          </cell>
          <cell r="C759">
            <v>13055772</v>
          </cell>
        </row>
        <row r="760">
          <cell r="B760" t="str">
            <v>Nguyễn Hữu Lực 09/06/1974</v>
          </cell>
          <cell r="C760">
            <v>13055773</v>
          </cell>
        </row>
        <row r="761">
          <cell r="B761" t="str">
            <v>Nguyễn Khánh Toàn 16/11/1975</v>
          </cell>
          <cell r="C761">
            <v>13055774</v>
          </cell>
        </row>
        <row r="762">
          <cell r="B762" t="str">
            <v>Hoàng Việt Hà 03/09/1991</v>
          </cell>
          <cell r="C762">
            <v>13055761</v>
          </cell>
        </row>
        <row r="763">
          <cell r="B763" t="str">
            <v>Vũ Thị Hằng 01/01/1987</v>
          </cell>
          <cell r="C763">
            <v>13055762</v>
          </cell>
        </row>
        <row r="764">
          <cell r="B764" t="str">
            <v>Nguyễn Thị Thu Hằng 26/03/1986</v>
          </cell>
          <cell r="C764">
            <v>13055763</v>
          </cell>
        </row>
        <row r="765">
          <cell r="B765" t="str">
            <v>Ninh Thị Hồng 22/12/1991</v>
          </cell>
          <cell r="C765">
            <v>13055764</v>
          </cell>
        </row>
        <row r="766">
          <cell r="B766" t="str">
            <v>Đàm Yến Nhi 07/10/1989</v>
          </cell>
          <cell r="C766">
            <v>13055765</v>
          </cell>
        </row>
        <row r="767">
          <cell r="B767" t="str">
            <v>Vũ Thị Thu Thảo 23/10/1990</v>
          </cell>
          <cell r="C767">
            <v>13055766</v>
          </cell>
        </row>
        <row r="768">
          <cell r="B768" t="str">
            <v>Hoàng Thị Xuân 25/06/1990</v>
          </cell>
          <cell r="C768">
            <v>13055767</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ác nganh "/>
      <sheetName val="QTKD"/>
      <sheetName val="KTQT"/>
      <sheetName val="QLKT"/>
      <sheetName val="QTCN&amp;PTDN"/>
      <sheetName val="Khong thong qua"/>
    </sheetNames>
    <sheetDataSet>
      <sheetData sheetId="0">
        <row r="7">
          <cell r="E7" t="str">
            <v>Đỗ Thị Yến Anh</v>
          </cell>
          <cell r="G7" t="str">
            <v>Đỗ Thị Yến Anh 06/07/1988</v>
          </cell>
          <cell r="H7" t="str">
            <v>Hà Nội</v>
          </cell>
          <cell r="I7" t="str">
            <v>Nữ</v>
          </cell>
          <cell r="J7" t="str">
            <v>QH-2013-E</v>
          </cell>
          <cell r="K7" t="str">
            <v>Tài chính - Ngân hàng</v>
          </cell>
          <cell r="L7" t="str">
            <v>Tài chính - Ngân hàng</v>
          </cell>
          <cell r="M7" t="str">
            <v>60340201</v>
          </cell>
          <cell r="N7" t="str">
            <v>K22-TCNH1</v>
          </cell>
          <cell r="O7" t="str">
            <v>Huy động vốn tại công ty TNHH một thành viên Khảo sát thiết kế xây dựng điện 4</v>
          </cell>
          <cell r="P7" t="str">
            <v>TS. Nguyễn Phú Hà</v>
          </cell>
          <cell r="Q7" t="str">
            <v xml:space="preserve"> Trường ĐH Kinh tế, ĐHQG Hà Nội</v>
          </cell>
        </row>
        <row r="8">
          <cell r="G8" t="str">
            <v>Lã Thị Kim Anh 10/01/1990</v>
          </cell>
          <cell r="H8" t="str">
            <v xml:space="preserve">Nam Định </v>
          </cell>
          <cell r="I8" t="str">
            <v>Nữ</v>
          </cell>
          <cell r="J8" t="str">
            <v>QH-2013-E</v>
          </cell>
          <cell r="K8" t="str">
            <v>Tài chính - Ngân hàng</v>
          </cell>
          <cell r="L8" t="str">
            <v>Tài chính - Ngân hàng</v>
          </cell>
          <cell r="M8" t="str">
            <v>60340201</v>
          </cell>
          <cell r="N8" t="str">
            <v>K22-TCNH3</v>
          </cell>
          <cell r="O8" t="str">
            <v>Phát triển dịch vụ thanh toán không dùng tiền mặt tại Ngân hàng TMCP Đầu tư và Phát triển Việt Nam - chi nhánh Thái Nguyên</v>
          </cell>
          <cell r="P8" t="str">
            <v>PGS.TS. Trịnh Thị Hoa Mai</v>
          </cell>
          <cell r="Q8" t="str">
            <v xml:space="preserve"> Trường ĐH Kinh tế, ĐHQG Hà Nội</v>
          </cell>
        </row>
        <row r="9">
          <cell r="G9" t="str">
            <v>Nguyễn Hải Anh 15/08/1983</v>
          </cell>
          <cell r="H9" t="str">
            <v>Phú Thọ</v>
          </cell>
          <cell r="I9" t="str">
            <v>Nữ</v>
          </cell>
          <cell r="J9" t="str">
            <v>QH-2013-E</v>
          </cell>
          <cell r="K9" t="str">
            <v>Tài chính - Ngân hàng</v>
          </cell>
          <cell r="L9" t="str">
            <v>Tài chính - Ngân hàng</v>
          </cell>
          <cell r="M9" t="str">
            <v>60340201</v>
          </cell>
          <cell r="N9" t="str">
            <v>K22-TCNH2</v>
          </cell>
          <cell r="O9" t="str">
            <v>Quản trị rủi ro tín dụng trong hoạt động cho vay ưu đãi tại Quỹ bảo vệ môi trường Việt Nam</v>
          </cell>
          <cell r="P9" t="str">
            <v>TS. Trần Thị Vân Anh</v>
          </cell>
          <cell r="Q9" t="str">
            <v xml:space="preserve"> Trường ĐH Kinh tế, ĐHQG Hà Nội</v>
          </cell>
        </row>
        <row r="10">
          <cell r="G10" t="str">
            <v>Tống Thị Ngọc Anh 11/10/1988</v>
          </cell>
          <cell r="H10" t="str">
            <v>Nam Định</v>
          </cell>
          <cell r="I10" t="str">
            <v>Nữ</v>
          </cell>
          <cell r="J10" t="str">
            <v>QH-2013-E</v>
          </cell>
          <cell r="K10" t="str">
            <v>Tài chính - Ngân hàng</v>
          </cell>
          <cell r="L10" t="str">
            <v>Tài chính - Ngân hàng</v>
          </cell>
          <cell r="M10" t="str">
            <v>60340201</v>
          </cell>
          <cell r="N10" t="str">
            <v>K22-TCNH2</v>
          </cell>
          <cell r="O10" t="str">
            <v>Quản trị rủi ro tín dụng tại Ngân hàng Nông nghiệp và Phát triển nông thôn Việt Nam- Chi nhánh Hoàng Mai</v>
          </cell>
          <cell r="P10" t="str">
            <v>PGS.TS. Trần Đăng Khâm</v>
          </cell>
          <cell r="Q10" t="str">
            <v>Trường ĐH Kinh tế Quốc dân</v>
          </cell>
        </row>
        <row r="11">
          <cell r="G11" t="str">
            <v>Đặng Thị Hoàng Ánh 15/10/1987</v>
          </cell>
          <cell r="H11" t="str">
            <v>Hà Nội</v>
          </cell>
          <cell r="I11" t="str">
            <v>Nữ</v>
          </cell>
          <cell r="J11" t="str">
            <v>QH-2013-E</v>
          </cell>
          <cell r="K11" t="str">
            <v>Tài chính - Ngân hàng</v>
          </cell>
          <cell r="L11" t="str">
            <v>Tài chính - Ngân hàng</v>
          </cell>
          <cell r="M11" t="str">
            <v>60340201</v>
          </cell>
          <cell r="N11" t="str">
            <v>K22-TCNH3</v>
          </cell>
          <cell r="O11" t="str">
            <v>Phân tích tài chính Công ty cổ phần Xuất Nhập Khẩu và Xây dựng Bình Ngân</v>
          </cell>
          <cell r="P11" t="str">
            <v>TS. Trần Thị Vân Anh</v>
          </cell>
          <cell r="Q11" t="str">
            <v xml:space="preserve"> Trường ĐH Kinh tế, ĐHQG Hà Nội</v>
          </cell>
        </row>
        <row r="12">
          <cell r="G12" t="str">
            <v>Phạm Văn Chung 04/11/1984</v>
          </cell>
          <cell r="H12" t="str">
            <v>Hà Nội</v>
          </cell>
          <cell r="I12" t="str">
            <v>Nam</v>
          </cell>
          <cell r="J12" t="str">
            <v>QH-2013-E</v>
          </cell>
          <cell r="K12" t="str">
            <v>Tài chính - Ngân hàng</v>
          </cell>
          <cell r="L12" t="str">
            <v>Tài chính - Ngân hàng</v>
          </cell>
          <cell r="M12" t="str">
            <v>60340201</v>
          </cell>
          <cell r="N12" t="str">
            <v>K22-TCNH2</v>
          </cell>
          <cell r="O12" t="str">
            <v>Hạn chế rủi ro tín dụng tại Ngân hàng TMCP Hàng Hải Việt Nam chi nhánh Vĩnh Phúc</v>
          </cell>
          <cell r="P12" t="str">
            <v>PGS.TS. Lưu Thị Hương</v>
          </cell>
          <cell r="Q12" t="str">
            <v>Trường ĐH Kinh tế Quốc dân</v>
          </cell>
        </row>
        <row r="13">
          <cell r="G13" t="str">
            <v>Trương Văn Dương 28/08/1989</v>
          </cell>
          <cell r="H13" t="str">
            <v>Thanh Hóa</v>
          </cell>
          <cell r="I13" t="str">
            <v>Nam</v>
          </cell>
          <cell r="J13" t="str">
            <v>QH-2013-E</v>
          </cell>
          <cell r="K13" t="str">
            <v>Tài chính - Ngân hàng</v>
          </cell>
          <cell r="L13" t="str">
            <v>Tài chính - Ngân hàng</v>
          </cell>
          <cell r="M13" t="str">
            <v>60340201</v>
          </cell>
          <cell r="N13" t="str">
            <v>K22-TCNH1</v>
          </cell>
          <cell r="O13" t="str">
            <v>Phát triển dịch vụ ngân hàng bán lẻ tại Ngân hàng TMCP xuất nhập khẩu Việt Nam- Chi nhánh Ba Đình, Hà Nội</v>
          </cell>
          <cell r="P13" t="str">
            <v>TS. Đinh Thị Thanh Vân</v>
          </cell>
          <cell r="Q13" t="str">
            <v xml:space="preserve"> Trường ĐH Kinh tế, ĐHQG Hà Nội</v>
          </cell>
        </row>
        <row r="14">
          <cell r="G14" t="str">
            <v>Nguyễn Minh Điệp 15/11/1984</v>
          </cell>
          <cell r="H14" t="str">
            <v>Hà Nội</v>
          </cell>
          <cell r="I14" t="str">
            <v>Nữ</v>
          </cell>
          <cell r="J14" t="str">
            <v>QH-2013-E</v>
          </cell>
          <cell r="K14" t="str">
            <v>Tài chính - Ngân hàng</v>
          </cell>
          <cell r="L14" t="str">
            <v>Tài chính - Ngân hàng</v>
          </cell>
          <cell r="M14" t="str">
            <v>60340201</v>
          </cell>
          <cell r="N14" t="str">
            <v>K22-TCNH1</v>
          </cell>
          <cell r="O14" t="str">
            <v>Rủi ro tín dụng tại Ngân hàng TMCP Kỹ thương Việt Nam - Chi nhánh Hoàng Quốc Việt, Hà Nội</v>
          </cell>
          <cell r="P14" t="str">
            <v>TS. Đinh Thị Thanh Vân</v>
          </cell>
          <cell r="Q14" t="str">
            <v xml:space="preserve"> Trường ĐH Kinh tế, ĐHQG Hà Nội</v>
          </cell>
        </row>
        <row r="15">
          <cell r="G15" t="str">
            <v>Lương Đắc Định 11/06/1986</v>
          </cell>
          <cell r="H15" t="str">
            <v>Hà Nội</v>
          </cell>
          <cell r="I15" t="str">
            <v>Nam</v>
          </cell>
          <cell r="J15" t="str">
            <v>QH-2013-E</v>
          </cell>
          <cell r="K15" t="str">
            <v>Tài chính - Ngân hàng</v>
          </cell>
          <cell r="L15" t="str">
            <v>Tài chính - Ngân hàng</v>
          </cell>
          <cell r="M15" t="str">
            <v>60340201</v>
          </cell>
          <cell r="N15" t="str">
            <v>K22-TCNH1</v>
          </cell>
          <cell r="O15" t="str">
            <v>Phát triển hoạt động cho vay đối với doanh nghiệp nhỏ và vừa tại Ngân hàng Nông nghiệp và Phát triển nông thôn Việt Nam - Chi nhánh Hà Tây</v>
          </cell>
          <cell r="P15" t="str">
            <v>TS. Đinh Ngọc Dinh</v>
          </cell>
          <cell r="Q15" t="str">
            <v>Văn phòng chính phủ</v>
          </cell>
        </row>
        <row r="16">
          <cell r="G16" t="str">
            <v>Nguyễn Văn Đức 14/10/1990</v>
          </cell>
          <cell r="H16" t="str">
            <v xml:space="preserve">Nam Định </v>
          </cell>
          <cell r="I16" t="str">
            <v>Nam</v>
          </cell>
          <cell r="J16" t="str">
            <v>QH-2013-E</v>
          </cell>
          <cell r="K16" t="str">
            <v>Tài chính - Ngân hàng</v>
          </cell>
          <cell r="L16" t="str">
            <v>Tài chính - Ngân hàng</v>
          </cell>
          <cell r="M16" t="str">
            <v>60340201</v>
          </cell>
          <cell r="N16" t="str">
            <v>K22-TCNH3</v>
          </cell>
          <cell r="O16" t="str">
            <v xml:space="preserve">Hoạt động cho vay tiêu dùng tại Ngân hàng TMCP Á Châu </v>
          </cell>
          <cell r="P16" t="str">
            <v>PGS.TS. Phí Mạnh Hồng</v>
          </cell>
          <cell r="Q16" t="str">
            <v xml:space="preserve"> Trường ĐH Kinh tế, ĐHQG Hà Nội</v>
          </cell>
        </row>
        <row r="17">
          <cell r="G17" t="str">
            <v>Đỗ Thị Gấm 05/10/1990</v>
          </cell>
          <cell r="H17" t="str">
            <v>Bắc Ninh</v>
          </cell>
          <cell r="I17" t="str">
            <v>Nữ</v>
          </cell>
          <cell r="J17" t="str">
            <v>QH-2013-E</v>
          </cell>
          <cell r="K17" t="str">
            <v>Tài chính - Ngân hàng</v>
          </cell>
          <cell r="L17" t="str">
            <v>Tài chính - Ngân hàng</v>
          </cell>
          <cell r="M17" t="str">
            <v>60340201</v>
          </cell>
          <cell r="N17" t="str">
            <v>K22-TCNH2</v>
          </cell>
          <cell r="O17" t="str">
            <v>Phát triển sản phẩm dịch vụ tại Ngân hàng Nông nghiệp và Phát triển Nông thôn Việt Nam</v>
          </cell>
          <cell r="P17" t="str">
            <v>PGS.TS. Đào Văn Hùng</v>
          </cell>
          <cell r="Q17" t="str">
            <v>Học viện chính sách và phát triển</v>
          </cell>
        </row>
        <row r="18">
          <cell r="G18" t="str">
            <v>Nguyễn Thanh Hà 25/07/1987</v>
          </cell>
          <cell r="H18" t="str">
            <v>Bắc Giang</v>
          </cell>
          <cell r="I18" t="str">
            <v>Nữ</v>
          </cell>
          <cell r="J18" t="str">
            <v>QH-2013-E</v>
          </cell>
          <cell r="K18" t="str">
            <v>Tài chính - Ngân hàng</v>
          </cell>
          <cell r="L18" t="str">
            <v>Tài chính - Ngân hàng</v>
          </cell>
          <cell r="M18" t="str">
            <v>60340201</v>
          </cell>
          <cell r="N18" t="str">
            <v>K22-TCNH2</v>
          </cell>
          <cell r="O18" t="str">
            <v>Phát triển hoạt động cho vay khách hàng doanh nghiệp tại Ngân hàng TMCP Công thương Việt Nam</v>
          </cell>
          <cell r="P18" t="str">
            <v>TS. Trần Thế Nữ</v>
          </cell>
          <cell r="Q18" t="str">
            <v xml:space="preserve"> Trường ĐH Kinh tế, ĐHQG Hà Nội</v>
          </cell>
        </row>
        <row r="19">
          <cell r="G19" t="str">
            <v>Nguyễn Thị Thu Hà 03/05/1982</v>
          </cell>
          <cell r="H19" t="str">
            <v>Vĩnh Phúc</v>
          </cell>
          <cell r="I19" t="str">
            <v>Nữ</v>
          </cell>
          <cell r="J19" t="str">
            <v>QH-2013-E</v>
          </cell>
          <cell r="K19" t="str">
            <v>Tài chính - Ngân hàng</v>
          </cell>
          <cell r="L19" t="str">
            <v>Tài chính - Ngân hàng</v>
          </cell>
          <cell r="M19" t="str">
            <v>60340201</v>
          </cell>
          <cell r="N19" t="str">
            <v>K22-TCNH3</v>
          </cell>
          <cell r="O19" t="str">
            <v>Quản lý vốn ODA tại Sở giao dịch I - Ngân hàng Phát triển Việt Nam</v>
          </cell>
          <cell r="P19" t="str">
            <v>PGS.TS. Đinh Xuân Hạng</v>
          </cell>
          <cell r="Q19" t="str">
            <v>Học viện tài chính</v>
          </cell>
        </row>
        <row r="20">
          <cell r="G20" t="str">
            <v>Trần Mạnh Hà 24/10/1990</v>
          </cell>
          <cell r="H20" t="str">
            <v>Hưng Yên</v>
          </cell>
          <cell r="I20" t="str">
            <v>Nam</v>
          </cell>
          <cell r="J20" t="str">
            <v>QH-2013-E</v>
          </cell>
          <cell r="K20" t="str">
            <v>Tài chính - Ngân hàng</v>
          </cell>
          <cell r="L20" t="str">
            <v>Tài chính - Ngân hàng</v>
          </cell>
          <cell r="M20" t="str">
            <v>60340201</v>
          </cell>
          <cell r="N20" t="str">
            <v>K22-TCNH3</v>
          </cell>
          <cell r="O20" t="str">
            <v>Phát triển dịch vụ ngân hàng bán lẻ tại Ngân hàng TMCP Xuất nhập khẩu Việt Nam - Chi nhánh Quảng Ninh</v>
          </cell>
          <cell r="P20" t="str">
            <v>TS. Đinh Xuân Cường</v>
          </cell>
          <cell r="Q20" t="str">
            <v xml:space="preserve"> Trường ĐH Kinh tế, ĐHQG Hà Nội</v>
          </cell>
        </row>
        <row r="21">
          <cell r="G21" t="str">
            <v>Trần Việt Hà 26/09/1985</v>
          </cell>
          <cell r="H21" t="str">
            <v>Phú Thọ</v>
          </cell>
          <cell r="I21" t="str">
            <v>Nam</v>
          </cell>
          <cell r="J21" t="str">
            <v>QH-2013-E</v>
          </cell>
          <cell r="K21" t="str">
            <v>Tài chính - Ngân hàng</v>
          </cell>
          <cell r="L21" t="str">
            <v>Tài chính - Ngân hàng</v>
          </cell>
          <cell r="M21" t="str">
            <v>60340201</v>
          </cell>
          <cell r="N21" t="str">
            <v>K22-TCNH2</v>
          </cell>
          <cell r="O21" t="str">
            <v>Nâng cao chất lượng cho vay đối với doanh nghiệp nhỏ và vừa tại Ngân hàng TMCP Công Thương Việt Nam- Chi nhánh Quang Trung, Hà Nội</v>
          </cell>
          <cell r="P21" t="str">
            <v>PGS.TS. Đào Văn Hùng</v>
          </cell>
          <cell r="Q21" t="str">
            <v>Học viện chính sách và phát triển</v>
          </cell>
        </row>
        <row r="22">
          <cell r="G22" t="str">
            <v>Nguyễn Thuận Hải 11/02/1990</v>
          </cell>
          <cell r="H22" t="str">
            <v>Ninh Bình</v>
          </cell>
          <cell r="I22" t="str">
            <v>Nam</v>
          </cell>
          <cell r="J22" t="str">
            <v>QH-2013-E</v>
          </cell>
          <cell r="K22" t="str">
            <v>Tài chính - Ngân hàng</v>
          </cell>
          <cell r="L22" t="str">
            <v>Tài chính - Ngân hàng</v>
          </cell>
          <cell r="M22" t="str">
            <v>60340201</v>
          </cell>
          <cell r="N22" t="str">
            <v>K22-TCNH1</v>
          </cell>
          <cell r="O22" t="str">
            <v>Quản lý thuế giá trị gia tăng đối với doanh nghiệp ngoài quốc doanh tại Cục thuế Ninh Bình</v>
          </cell>
          <cell r="P22" t="str">
            <v>PGS.TS. Trần Thị Thanh Tú</v>
          </cell>
          <cell r="Q22" t="str">
            <v xml:space="preserve"> Trường ĐH Kinh tế, ĐHQG Hà Nội</v>
          </cell>
        </row>
        <row r="23">
          <cell r="G23" t="str">
            <v>Nguyễn Thị Hạnh 28/04/1977</v>
          </cell>
          <cell r="H23" t="str">
            <v>Hà Tĩnh</v>
          </cell>
          <cell r="I23" t="str">
            <v>Nữ</v>
          </cell>
          <cell r="J23" t="str">
            <v>QH-2013-E</v>
          </cell>
          <cell r="K23" t="str">
            <v>Tài chính - Ngân hàng</v>
          </cell>
          <cell r="L23" t="str">
            <v>Tài chính - Ngân hàng</v>
          </cell>
          <cell r="M23" t="str">
            <v>60340201</v>
          </cell>
          <cell r="N23" t="str">
            <v>K22-TCNH2</v>
          </cell>
          <cell r="O23" t="str">
            <v>Cơ chế quản lý tài chính tại Bệnh viện Bệnh Nhiệt đới Trung ương</v>
          </cell>
          <cell r="P23" t="str">
            <v>TS. Hoàng Xuân Hòa</v>
          </cell>
          <cell r="Q23" t="str">
            <v>Ban Kinh tế Trung ương</v>
          </cell>
        </row>
        <row r="24">
          <cell r="G24" t="str">
            <v>Phạm Thị Hồng Hạnh 30/01/1991</v>
          </cell>
          <cell r="H24" t="str">
            <v>Thái Bình</v>
          </cell>
          <cell r="I24" t="str">
            <v>Nữ</v>
          </cell>
          <cell r="J24" t="str">
            <v>QH-2013-E</v>
          </cell>
          <cell r="K24" t="str">
            <v>Tài chính - Ngân hàng</v>
          </cell>
          <cell r="L24" t="str">
            <v>Tài chính - Ngân hàng</v>
          </cell>
          <cell r="M24" t="str">
            <v>60340201</v>
          </cell>
          <cell r="N24" t="str">
            <v>K22-TCNH3</v>
          </cell>
          <cell r="O24" t="str">
            <v xml:space="preserve">Phát triển dịch vụ phi tín dụng tại Ngân hàng Nông nghiệp và phát triển nông thôn Việt Nam - Chi nhánh Hà Nội </v>
          </cell>
          <cell r="P24" t="str">
            <v>TS.    Nguyễn Mạnh Hùng</v>
          </cell>
          <cell r="Q24" t="str">
            <v>Ban Kinh tế Trung ương</v>
          </cell>
        </row>
        <row r="25">
          <cell r="G25" t="str">
            <v>Nguyễn Minh Hằng 12/07/1990</v>
          </cell>
          <cell r="H25" t="str">
            <v>Hà Nội</v>
          </cell>
          <cell r="I25" t="str">
            <v>Nữ</v>
          </cell>
          <cell r="J25" t="str">
            <v>QH-2013-E</v>
          </cell>
          <cell r="K25" t="str">
            <v>Tài chính - Ngân hàng</v>
          </cell>
          <cell r="L25" t="str">
            <v>Tài chính - Ngân hàng</v>
          </cell>
          <cell r="M25" t="str">
            <v>60340201</v>
          </cell>
          <cell r="N25" t="str">
            <v>K22-TCNH1</v>
          </cell>
          <cell r="O25" t="str">
            <v>Phát triển dịch vụ tín dụng bán lẻ tại Ngân hàng TMCP Việt Nam Thịnh Vượng -  Chi nhánh Bắc Ninh</v>
          </cell>
          <cell r="P25" t="str">
            <v>TS. Nguyễn Phú Hà</v>
          </cell>
          <cell r="Q25" t="str">
            <v xml:space="preserve"> Trường ĐH Kinh tế, ĐHQG Hà Nội</v>
          </cell>
        </row>
        <row r="26">
          <cell r="G26" t="str">
            <v>Trần Minh Hằng 13/08/1990</v>
          </cell>
          <cell r="H26" t="str">
            <v>Hà Nội</v>
          </cell>
          <cell r="I26" t="str">
            <v>Nữ</v>
          </cell>
          <cell r="J26" t="str">
            <v>QH-2013-E</v>
          </cell>
          <cell r="K26" t="str">
            <v>Tài chính - Ngân hàng</v>
          </cell>
          <cell r="L26" t="str">
            <v>Tài chính - Ngân hàng</v>
          </cell>
          <cell r="M26" t="str">
            <v>60340201</v>
          </cell>
          <cell r="N26" t="str">
            <v>K22-TCNH3</v>
          </cell>
          <cell r="O26" t="str">
            <v>Năng lực cạnh tranh của Ngân hàng Sài Gòn Thương Tín trong giai đoạn tái cấu trúc hệ thống ngân hàng</v>
          </cell>
          <cell r="P26" t="str">
            <v>TS. Đinh Xuân Cường</v>
          </cell>
          <cell r="Q26" t="str">
            <v xml:space="preserve"> Trường ĐH Kinh tế, ĐHQG Hà Nội</v>
          </cell>
        </row>
        <row r="27">
          <cell r="G27" t="str">
            <v>Lê Thị Thu Hiền 25/11/1987</v>
          </cell>
          <cell r="H27" t="str">
            <v>Bắc Ninh</v>
          </cell>
          <cell r="I27" t="str">
            <v>Nữ</v>
          </cell>
          <cell r="J27" t="str">
            <v>QH-2013-E</v>
          </cell>
          <cell r="K27" t="str">
            <v>Tài chính - Ngân hàng</v>
          </cell>
          <cell r="L27" t="str">
            <v>Tài chính - Ngân hàng</v>
          </cell>
          <cell r="M27" t="str">
            <v>60340201</v>
          </cell>
          <cell r="N27" t="str">
            <v>K22-TCNH1</v>
          </cell>
          <cell r="O27" t="str">
            <v>Phát triển cho vay tiêu dùng tại Ngân hàng TMCP Bưu điện Liên Việt.</v>
          </cell>
          <cell r="P27" t="str">
            <v>TS. Nguyễn Phú Hà</v>
          </cell>
          <cell r="Q27" t="str">
            <v xml:space="preserve"> Trường ĐH Kinh tế, ĐHQG Hà Nội</v>
          </cell>
        </row>
        <row r="28">
          <cell r="G28" t="str">
            <v>Nguyễn Xuân Hoàng 24/01/1989</v>
          </cell>
          <cell r="H28" t="str">
            <v>Thái Bình</v>
          </cell>
          <cell r="I28" t="str">
            <v>Nam</v>
          </cell>
          <cell r="J28" t="str">
            <v>QH-2013-E</v>
          </cell>
          <cell r="K28" t="str">
            <v>Tài chính - Ngân hàng</v>
          </cell>
          <cell r="L28" t="str">
            <v>Tài chính - Ngân hàng</v>
          </cell>
          <cell r="M28" t="str">
            <v>60340201</v>
          </cell>
          <cell r="N28" t="str">
            <v>K22-TCNH2</v>
          </cell>
          <cell r="O28" t="str">
            <v xml:space="preserve">Hoạt động huy động vốn tại Ngân hàng Nông nghiệp và Phát triển Nông thôn Việt Nam- Chi nhánh huyện Thái Thụy, Thái Bình
</v>
          </cell>
          <cell r="P28" t="str">
            <v>TS. Nguyễn Thành Hiếu</v>
          </cell>
          <cell r="Q28" t="str">
            <v>Trường Đại học Kinh tế Quốc dân</v>
          </cell>
        </row>
        <row r="29">
          <cell r="G29" t="str">
            <v>Thái Đình Hoàng 02/08/1990</v>
          </cell>
          <cell r="H29" t="str">
            <v>Nghệ An</v>
          </cell>
          <cell r="I29" t="str">
            <v>Nam</v>
          </cell>
          <cell r="J29" t="str">
            <v>QH-2013-E</v>
          </cell>
          <cell r="K29" t="str">
            <v>Tài chính - Ngân hàng</v>
          </cell>
          <cell r="L29" t="str">
            <v>Tài chính - Ngân hàng</v>
          </cell>
          <cell r="M29" t="str">
            <v>60340201</v>
          </cell>
          <cell r="N29" t="str">
            <v>K22-TCNH3</v>
          </cell>
          <cell r="O29" t="str">
            <v>Phát triển hoạt động bảo lãnh tại Ngân hàng TMCP Quân Đội - Chi nhánh Hoàn Kiếm, Hà Nội</v>
          </cell>
          <cell r="P29" t="str">
            <v>PGS.TS. Phí Mạnh Hồng</v>
          </cell>
          <cell r="Q29" t="str">
            <v xml:space="preserve"> Trường ĐH Kinh tế, ĐHQG Hà Nội</v>
          </cell>
        </row>
        <row r="30">
          <cell r="G30" t="str">
            <v>Trịnh Sơn Hồng 23/04/1985</v>
          </cell>
          <cell r="H30" t="str">
            <v>Thái Bình</v>
          </cell>
          <cell r="I30" t="str">
            <v>Nam</v>
          </cell>
          <cell r="J30" t="str">
            <v>QH-2013-E</v>
          </cell>
          <cell r="K30" t="str">
            <v>Tài chính - Ngân hàng</v>
          </cell>
          <cell r="L30" t="str">
            <v>Tài chính - Ngân hàng</v>
          </cell>
          <cell r="M30" t="str">
            <v>60340201</v>
          </cell>
          <cell r="N30" t="str">
            <v>K22-TCNH1</v>
          </cell>
          <cell r="O30" t="str">
            <v>Nâng cao hiệu quả đầu tư quỹ Bảo hiểm xã hội Việt Nam</v>
          </cell>
          <cell r="P30" t="str">
            <v>TS. Lê Trung Thành</v>
          </cell>
          <cell r="Q30" t="str">
            <v xml:space="preserve"> Trường ĐH Kinh tế, ĐHQG Hà Nội</v>
          </cell>
        </row>
        <row r="31">
          <cell r="G31" t="str">
            <v>Đoàn Thị Thanh Huyền 28/01/1982</v>
          </cell>
          <cell r="H31" t="str">
            <v>Hà Nội</v>
          </cell>
          <cell r="I31" t="str">
            <v>Nữ</v>
          </cell>
          <cell r="J31" t="str">
            <v>QH-2013-E</v>
          </cell>
          <cell r="K31" t="str">
            <v>Tài chính - Ngân hàng</v>
          </cell>
          <cell r="L31" t="str">
            <v>Tài chính - Ngân hàng</v>
          </cell>
          <cell r="M31" t="str">
            <v>60340201</v>
          </cell>
          <cell r="N31" t="str">
            <v>K22-TCNH3</v>
          </cell>
          <cell r="O31" t="str">
            <v>Phát triển dịch vụ thanh toán quốc tế tại Ngân hàng TNHH Một thành viên Shinhan</v>
          </cell>
          <cell r="P31" t="str">
            <v>TS. Nguyễn Thế Hùng</v>
          </cell>
          <cell r="Q31" t="str">
            <v xml:space="preserve"> Trường ĐH Kinh tế, ĐHQG Hà Nội</v>
          </cell>
        </row>
        <row r="32">
          <cell r="G32" t="str">
            <v>Vũ Thị Thu Hương 27/01/1986</v>
          </cell>
          <cell r="H32" t="str">
            <v>Thái Bình</v>
          </cell>
          <cell r="I32" t="str">
            <v>Nữ</v>
          </cell>
          <cell r="J32" t="str">
            <v>QH-2013-E</v>
          </cell>
          <cell r="K32" t="str">
            <v>Tài chính - Ngân hàng</v>
          </cell>
          <cell r="L32" t="str">
            <v>Tài chính - Ngân hàng</v>
          </cell>
          <cell r="M32" t="str">
            <v>60340201</v>
          </cell>
          <cell r="N32" t="str">
            <v>K22-TCNH2</v>
          </cell>
          <cell r="O32" t="str">
            <v>Hoạt động huy động vốn tại Ngân hàng TMCP Đại Chúng</v>
          </cell>
          <cell r="P32" t="str">
            <v>TS. Nguyễn Thị Thư</v>
          </cell>
          <cell r="Q32" t="str">
            <v xml:space="preserve"> Trường ĐH Kinh tế, ĐHQG Hà Nội</v>
          </cell>
        </row>
        <row r="33">
          <cell r="G33" t="str">
            <v>Bùi Thị Hường 30/07/1988</v>
          </cell>
          <cell r="H33" t="str">
            <v>Thái Bình</v>
          </cell>
          <cell r="I33" t="str">
            <v>Nữ</v>
          </cell>
          <cell r="J33" t="str">
            <v>QH-2013-E</v>
          </cell>
          <cell r="K33" t="str">
            <v>Tài chính - Ngân hàng</v>
          </cell>
          <cell r="L33" t="str">
            <v>Tài chính - Ngân hàng</v>
          </cell>
          <cell r="M33" t="str">
            <v>60340201</v>
          </cell>
          <cell r="N33" t="str">
            <v>K22-TCNH1</v>
          </cell>
          <cell r="O33" t="str">
            <v>Phân tích tài chính công ty TNHH sản xuất và thương mại Phong Phú</v>
          </cell>
          <cell r="P33" t="str">
            <v>TS. Nguyễn Thị Hương Liên</v>
          </cell>
          <cell r="Q33" t="str">
            <v xml:space="preserve"> Trường ĐH Kinh tế, ĐHQG Hà Nội</v>
          </cell>
        </row>
        <row r="34">
          <cell r="G34" t="str">
            <v>Nguyễn Thúy Linh 13/02/1989</v>
          </cell>
          <cell r="H34" t="str">
            <v>Hà Nội</v>
          </cell>
          <cell r="I34" t="str">
            <v>Nữ</v>
          </cell>
          <cell r="J34" t="str">
            <v>QH-2013-E</v>
          </cell>
          <cell r="K34" t="str">
            <v>Tài chính - Ngân hàng</v>
          </cell>
          <cell r="L34" t="str">
            <v>Tài chính - Ngân hàng</v>
          </cell>
          <cell r="M34" t="str">
            <v>60340201</v>
          </cell>
          <cell r="N34" t="str">
            <v>K22-TCNH1</v>
          </cell>
          <cell r="O34" t="str">
            <v>Quản trị rủi ro tín dụng tại Sở giao dịch Ngân hàng TMCP Ngoại Thương Việt Nam</v>
          </cell>
          <cell r="P34" t="str">
            <v>PGS.TS. Nguyễn Văn Định</v>
          </cell>
          <cell r="Q34" t="str">
            <v>Khoa Quốc tế, ĐHQG Hà Nội</v>
          </cell>
        </row>
        <row r="35">
          <cell r="G35" t="str">
            <v>Trần Thị Thùy Linh 28/06/1989</v>
          </cell>
          <cell r="H35" t="str">
            <v>Thái Nguyên</v>
          </cell>
          <cell r="I35" t="str">
            <v>Nữ</v>
          </cell>
          <cell r="J35" t="str">
            <v>QH-2013-E</v>
          </cell>
          <cell r="K35" t="str">
            <v>Tài chính - Ngân hàng</v>
          </cell>
          <cell r="L35" t="str">
            <v>Tài chính - Ngân hàng</v>
          </cell>
          <cell r="M35" t="str">
            <v>60340201</v>
          </cell>
          <cell r="N35" t="str">
            <v>K22-TCNH3</v>
          </cell>
          <cell r="O35" t="str">
            <v>Thẩm định tài chính dự án trong hoạt động cho vay tại Ngân hàng TMCP Công Thương Việt Nam- Chi nhánh Lưu Xá, Thái Nguyên</v>
          </cell>
          <cell r="P35" t="str">
            <v>PGS.TS. Trịnh Thị Hoa Mai</v>
          </cell>
          <cell r="Q35" t="str">
            <v xml:space="preserve"> Trường ĐH Kinh tế, ĐHQG Hà Nội</v>
          </cell>
        </row>
        <row r="36">
          <cell r="G36" t="str">
            <v>Trần Thị Thùy Linh 28/09/1987</v>
          </cell>
          <cell r="H36" t="str">
            <v>Quảng Ninh</v>
          </cell>
          <cell r="I36" t="str">
            <v>Nữ</v>
          </cell>
          <cell r="J36" t="str">
            <v>QH-2013-E</v>
          </cell>
          <cell r="K36" t="str">
            <v>Tài chính - Ngân hàng</v>
          </cell>
          <cell r="L36" t="str">
            <v>Tài chính - Ngân hàng</v>
          </cell>
          <cell r="M36" t="str">
            <v>60340201</v>
          </cell>
          <cell r="N36" t="str">
            <v>K22-TCNH1</v>
          </cell>
          <cell r="O36" t="str">
            <v>Phân tích tài chính của Công ty Cổ phần Đầu tư Xuất nhập khẩu Thuận Phát</v>
          </cell>
          <cell r="P36" t="str">
            <v>TS.    Nguyễn Mạnh Hùng</v>
          </cell>
          <cell r="Q36" t="str">
            <v>Ban Kinh tế Trung ương</v>
          </cell>
        </row>
        <row r="37">
          <cell r="G37" t="str">
            <v>Trần Thùy Linh 12/12/1989</v>
          </cell>
          <cell r="H37" t="str">
            <v>Quảng Ninh</v>
          </cell>
          <cell r="I37" t="str">
            <v>Nữ</v>
          </cell>
          <cell r="J37" t="str">
            <v>QH-2013-E</v>
          </cell>
          <cell r="K37" t="str">
            <v>Tài chính - Ngân hàng</v>
          </cell>
          <cell r="L37" t="str">
            <v>Tài chính - Ngân hàng</v>
          </cell>
          <cell r="M37" t="str">
            <v>60340201</v>
          </cell>
          <cell r="N37" t="str">
            <v>K22-TCNH2</v>
          </cell>
          <cell r="O37" t="str">
            <v>Phát triển dịch vụ ngân hàng bán lẻ tại Ngân hàng TMCP Công thương Việt Nam chi nhánh Quảng Ninh</v>
          </cell>
          <cell r="P37" t="str">
            <v>PGS.TS. Trần Đăng Khâm</v>
          </cell>
          <cell r="Q37" t="str">
            <v>Trường ĐH Kinh tế Quốc dân</v>
          </cell>
        </row>
        <row r="38">
          <cell r="G38" t="str">
            <v>Lê Thiết Lĩnh 03/10/1984</v>
          </cell>
          <cell r="H38" t="str">
            <v>Hà Nội</v>
          </cell>
          <cell r="I38" t="str">
            <v>Nam</v>
          </cell>
          <cell r="J38" t="str">
            <v>QH-2013-E</v>
          </cell>
          <cell r="K38" t="str">
            <v>Tài chính - Ngân hàng</v>
          </cell>
          <cell r="L38" t="str">
            <v>Tài chính - Ngân hàng</v>
          </cell>
          <cell r="M38" t="str">
            <v>60340201</v>
          </cell>
          <cell r="N38" t="str">
            <v>K22-TCNH1</v>
          </cell>
          <cell r="O38" t="str">
            <v>Nghiên cứu các nhân tố ảnh hưởng đến hoạt động cho vay của Quỹ khuyến nông Hà Nội</v>
          </cell>
          <cell r="P38" t="str">
            <v>TS. Lê Trung Thành</v>
          </cell>
          <cell r="Q38" t="str">
            <v xml:space="preserve"> Trường ĐH Kinh tế, ĐHQG Hà Nội</v>
          </cell>
        </row>
        <row r="39">
          <cell r="G39" t="str">
            <v>Trần Văn Long 10/02/1987</v>
          </cell>
          <cell r="H39" t="str">
            <v>Nghệ An</v>
          </cell>
          <cell r="I39" t="str">
            <v>Nam</v>
          </cell>
          <cell r="J39" t="str">
            <v>QH-2013-E</v>
          </cell>
          <cell r="K39" t="str">
            <v>Tài chính - Ngân hàng</v>
          </cell>
          <cell r="L39" t="str">
            <v>Tài chính - Ngân hàng</v>
          </cell>
          <cell r="M39" t="str">
            <v>60340201</v>
          </cell>
          <cell r="N39" t="str">
            <v>K22-TCNH2</v>
          </cell>
          <cell r="O39" t="str">
            <v>Thẩm định tài chính dự án trong hoạt động cho vay tại Ngân hàng TMCP Bưu điện Liên Việt - Chi nhánh Cầu Giấy</v>
          </cell>
          <cell r="P39" t="str">
            <v>PGS.TS. Lưu Thị Hương</v>
          </cell>
          <cell r="Q39" t="str">
            <v>Trường ĐH Kinh tế Quốc dân</v>
          </cell>
        </row>
        <row r="40">
          <cell r="G40" t="str">
            <v>Nguyễn Mạnh Mười Lúa 20/08/1990</v>
          </cell>
          <cell r="H40" t="str">
            <v>Bắc Ninh</v>
          </cell>
          <cell r="I40" t="str">
            <v>Nam</v>
          </cell>
          <cell r="J40" t="str">
            <v>QH-2013-E</v>
          </cell>
          <cell r="K40" t="str">
            <v>Tài chính - Ngân hàng</v>
          </cell>
          <cell r="L40" t="str">
            <v>Tài chính - Ngân hàng</v>
          </cell>
          <cell r="M40" t="str">
            <v>60340201</v>
          </cell>
          <cell r="N40" t="str">
            <v>K22-TCNH1</v>
          </cell>
          <cell r="O40" t="str">
            <v>Phát triển hoạt động tín dụng đối với khách hàng doanh nghiệp lớn tại ngân hàng TMCP Kỹ thương Việt Nam</v>
          </cell>
          <cell r="P40" t="str">
            <v>TS. Nguyễn Thị Kim Nhã</v>
          </cell>
          <cell r="Q40" t="str">
            <v>Tổng công ty Bảo hiểm Bưu điện</v>
          </cell>
        </row>
        <row r="41">
          <cell r="G41" t="str">
            <v>Đặng Thị Thanh Mai 20/10/1989</v>
          </cell>
          <cell r="H41" t="str">
            <v xml:space="preserve">Nam Định </v>
          </cell>
          <cell r="I41" t="str">
            <v>Nữ</v>
          </cell>
          <cell r="J41" t="str">
            <v>QH-2013-E</v>
          </cell>
          <cell r="K41" t="str">
            <v>Tài chính - Ngân hàng</v>
          </cell>
          <cell r="L41" t="str">
            <v>Tài chính - Ngân hàng</v>
          </cell>
          <cell r="M41" t="str">
            <v>60340201</v>
          </cell>
          <cell r="N41" t="str">
            <v>K22-TCNH3</v>
          </cell>
          <cell r="O41" t="str">
            <v>Hiệu quả hoạt động cho vay doanh nghiệp nhỏ và vừa tại Ngân hàng Đầu tư và Phát triển Việt Nam</v>
          </cell>
          <cell r="P41" t="str">
            <v>PGS.TS. Trịnh Thị Hoa Mai</v>
          </cell>
          <cell r="Q41" t="str">
            <v xml:space="preserve"> Trường ĐH Kinh tế, ĐHQG Hà Nội</v>
          </cell>
        </row>
        <row r="42">
          <cell r="G42" t="str">
            <v>Hoàng Ngọc Minh 19/11/1983</v>
          </cell>
          <cell r="H42" t="str">
            <v>Hà Nội</v>
          </cell>
          <cell r="I42" t="str">
            <v>Nam</v>
          </cell>
          <cell r="J42" t="str">
            <v>QH-2013-E</v>
          </cell>
          <cell r="K42" t="str">
            <v>Tài chính - Ngân hàng</v>
          </cell>
          <cell r="L42" t="str">
            <v>Tài chính - Ngân hàng</v>
          </cell>
          <cell r="M42" t="str">
            <v>60340201</v>
          </cell>
          <cell r="N42" t="str">
            <v>K22-TCNH2</v>
          </cell>
          <cell r="O42" t="str">
            <v>Rủi ro tín dụng tại Ngân hàng Nông nghiệp và Phát triển nông thôn Việt Nam - Chi nhánh Đông Anh, Hà Nội</v>
          </cell>
          <cell r="P42" t="str">
            <v>TS. Nguyễn Thị Thư</v>
          </cell>
          <cell r="Q42" t="str">
            <v xml:space="preserve"> Trường ĐH Kinh tế, ĐHQG Hà Nội</v>
          </cell>
        </row>
        <row r="43">
          <cell r="G43" t="str">
            <v>Nguyễn Thùy Nga 23/05/1989</v>
          </cell>
          <cell r="H43" t="str">
            <v>Bắc Ninh</v>
          </cell>
          <cell r="I43" t="str">
            <v>Nữ</v>
          </cell>
          <cell r="J43" t="str">
            <v>QH-2013-E</v>
          </cell>
          <cell r="K43" t="str">
            <v>Tài chính - Ngân hàng</v>
          </cell>
          <cell r="L43" t="str">
            <v>Tài chính - Ngân hàng</v>
          </cell>
          <cell r="M43" t="str">
            <v>60340201</v>
          </cell>
          <cell r="N43" t="str">
            <v>K22-TCNH1</v>
          </cell>
          <cell r="O43" t="str">
            <v>Quản trị rủi ro tín dụng tại Ngân hàng TMCP Bưu điện Liên Việt</v>
          </cell>
          <cell r="P43" t="str">
            <v>PGS.TS. Trần Thị Thái Hà</v>
          </cell>
          <cell r="Q43" t="str">
            <v xml:space="preserve"> Trường ĐH Kinh tế, ĐHQG Hà Nội</v>
          </cell>
        </row>
        <row r="44">
          <cell r="G44" t="str">
            <v>Lê Thị Hằng Nga 02/12/1987</v>
          </cell>
          <cell r="H44">
            <v>0</v>
          </cell>
          <cell r="I44">
            <v>0</v>
          </cell>
          <cell r="J44">
            <v>0</v>
          </cell>
          <cell r="K44">
            <v>0</v>
          </cell>
          <cell r="L44">
            <v>0</v>
          </cell>
          <cell r="M44" t="str">
            <v>60340201</v>
          </cell>
          <cell r="N44" t="str">
            <v>K21-TCNH1</v>
          </cell>
          <cell r="O44" t="str">
            <v xml:space="preserve">Quản lý tài chính tại Cục an toàn thực phẩm </v>
          </cell>
          <cell r="P44" t="str">
            <v>TS. Đinh Xuân Cường</v>
          </cell>
          <cell r="Q44" t="str">
            <v xml:space="preserve"> Trường ĐH Kinh tế, ĐHQG Hà Nội</v>
          </cell>
        </row>
        <row r="45">
          <cell r="G45" t="str">
            <v>Bùi Thị Ngân 17/10/1988</v>
          </cell>
          <cell r="H45" t="str">
            <v>Thái Nguyên</v>
          </cell>
          <cell r="I45" t="str">
            <v>Nữ</v>
          </cell>
          <cell r="J45" t="str">
            <v>QH-2013-E</v>
          </cell>
          <cell r="K45" t="str">
            <v>Tài chính - Ngân hàng</v>
          </cell>
          <cell r="L45" t="str">
            <v>Tài chính - Ngân hàng</v>
          </cell>
          <cell r="M45" t="str">
            <v>60340201</v>
          </cell>
          <cell r="N45" t="str">
            <v>K22-TCNH2</v>
          </cell>
          <cell r="O45" t="str">
            <v>Hoàn thiện cơ cấu vốn tại công ty than Núi Hồng - VVMI</v>
          </cell>
          <cell r="P45" t="str">
            <v>PGS.TS. Lưu Thị Hương</v>
          </cell>
          <cell r="Q45" t="str">
            <v>Trường ĐH Kinh tế Quốc dân</v>
          </cell>
        </row>
        <row r="46">
          <cell r="G46" t="str">
            <v>Phạm Thị Ánh Nguyệt 28/02/1989</v>
          </cell>
          <cell r="H46" t="str">
            <v>Hà Nội</v>
          </cell>
          <cell r="I46" t="str">
            <v>Nữ</v>
          </cell>
          <cell r="J46" t="str">
            <v>QH-2013-E</v>
          </cell>
          <cell r="K46" t="str">
            <v>Tài chính - Ngân hàng</v>
          </cell>
          <cell r="L46" t="str">
            <v>Tài chính - Ngân hàng</v>
          </cell>
          <cell r="M46" t="str">
            <v>60340201</v>
          </cell>
          <cell r="N46" t="str">
            <v>K22-TCNH2</v>
          </cell>
          <cell r="O46" t="str">
            <v>Sử dụng mô hình SERVPERF đánh giá sự hài lòng của khách hàng sử dụng thẻ ATM  tại Ngân hàng TMCP Kỹ Thương Việt Nam- Chi nhánh Nội Bài, Hà Nội</v>
          </cell>
          <cell r="P46" t="str">
            <v>TS. Nguyễn Thị Minh Huệ</v>
          </cell>
          <cell r="Q46" t="str">
            <v>Trường ĐH Kinh tế Quốc dân</v>
          </cell>
        </row>
        <row r="47">
          <cell r="G47" t="str">
            <v>Trần Thị Thu Phương 22/10/1982</v>
          </cell>
          <cell r="H47" t="str">
            <v>Thái Nguyên</v>
          </cell>
          <cell r="I47" t="str">
            <v>Nữ</v>
          </cell>
          <cell r="J47" t="str">
            <v>QH-2013-E</v>
          </cell>
          <cell r="K47" t="str">
            <v>Tài chính - Ngân hàng</v>
          </cell>
          <cell r="L47" t="str">
            <v>Tài chính - Ngân hàng</v>
          </cell>
          <cell r="M47" t="str">
            <v>60340201</v>
          </cell>
          <cell r="N47" t="str">
            <v>K22-TCNH2</v>
          </cell>
          <cell r="O47" t="str">
            <v>Phát triển nguồn vốn của Ngân hàng Chính sách xã hội</v>
          </cell>
          <cell r="P47" t="str">
            <v>TS. Trần Thị Vân Anh</v>
          </cell>
          <cell r="Q47" t="str">
            <v xml:space="preserve"> Trường ĐH Kinh tế, ĐHQG Hà Nội</v>
          </cell>
        </row>
        <row r="48">
          <cell r="G48" t="str">
            <v>Vũ Minh Phương 10/10/1989</v>
          </cell>
          <cell r="H48" t="str">
            <v>Hải Dương</v>
          </cell>
          <cell r="I48" t="str">
            <v>Nữ</v>
          </cell>
          <cell r="J48" t="str">
            <v>QH-2013-E</v>
          </cell>
          <cell r="K48" t="str">
            <v>Tài chính - Ngân hàng</v>
          </cell>
          <cell r="L48" t="str">
            <v>Tài chính - Ngân hàng</v>
          </cell>
          <cell r="M48" t="str">
            <v>60340201</v>
          </cell>
          <cell r="N48" t="str">
            <v>K22-TCNH3</v>
          </cell>
          <cell r="O48" t="str">
            <v>Phân tích tài chính Công ty cổ phần L.Q.Joton.</v>
          </cell>
          <cell r="P48" t="str">
            <v>TS. Nguyễn Thế Hùng</v>
          </cell>
          <cell r="Q48" t="str">
            <v xml:space="preserve"> Trường ĐH Kinh tế, ĐHQG Hà Nội</v>
          </cell>
        </row>
        <row r="49">
          <cell r="G49" t="str">
            <v>Nguyễn Kim Phượng 01/01/1990</v>
          </cell>
          <cell r="H49" t="str">
            <v>Hà Nội</v>
          </cell>
          <cell r="I49" t="str">
            <v>Nữ</v>
          </cell>
          <cell r="J49" t="str">
            <v>QH-2013-E</v>
          </cell>
          <cell r="K49" t="str">
            <v>Tài chính - Ngân hàng</v>
          </cell>
          <cell r="L49" t="str">
            <v>Tài chính - Ngân hàng</v>
          </cell>
          <cell r="M49" t="str">
            <v>60340201</v>
          </cell>
          <cell r="N49" t="str">
            <v>K22-TCNH1</v>
          </cell>
          <cell r="O49" t="str">
            <v>Phân tích và dự báo tài chính Công ty cổ phần Đường Biên Hòa</v>
          </cell>
          <cell r="P49" t="str">
            <v>TS. Nguyễn Thị Hương Liên</v>
          </cell>
          <cell r="Q49" t="str">
            <v xml:space="preserve"> Trường ĐH Kinh tế, ĐHQG Hà Nội</v>
          </cell>
        </row>
        <row r="50">
          <cell r="G50" t="str">
            <v>Trương Hồng Quang 24/12/1989</v>
          </cell>
          <cell r="H50" t="str">
            <v>Nghệ An</v>
          </cell>
          <cell r="I50" t="str">
            <v>Nam</v>
          </cell>
          <cell r="J50" t="str">
            <v>QH-2013-E</v>
          </cell>
          <cell r="K50" t="str">
            <v>Tài chính - Ngân hàng</v>
          </cell>
          <cell r="L50" t="str">
            <v>Tài chính - Ngân hàng</v>
          </cell>
          <cell r="M50" t="str">
            <v>60340201</v>
          </cell>
          <cell r="N50" t="str">
            <v>K22-TCNH2</v>
          </cell>
          <cell r="O50" t="str">
            <v>Phát triển dịch vụ thanh toán thẻ tại Ngân hàng TMCP Kỹ Thương Việt Nam- Chi nhánh Thăng Long, Hà Nội</v>
          </cell>
          <cell r="P50" t="str">
            <v>PGS.TS. Trần Đăng Khâm</v>
          </cell>
          <cell r="Q50" t="str">
            <v>Trường ĐH Kinh tế Quốc dân</v>
          </cell>
        </row>
        <row r="51">
          <cell r="G51" t="str">
            <v>Nguyễn Văn Tân 01/07/1990</v>
          </cell>
          <cell r="H51" t="str">
            <v>Thái Bình</v>
          </cell>
          <cell r="I51" t="str">
            <v>Nam</v>
          </cell>
          <cell r="J51" t="str">
            <v>QH-2013-E</v>
          </cell>
          <cell r="K51" t="str">
            <v>Tài chính - Ngân hàng</v>
          </cell>
          <cell r="L51" t="str">
            <v>Tài chính - Ngân hàng</v>
          </cell>
          <cell r="M51" t="str">
            <v>60340201</v>
          </cell>
          <cell r="N51" t="str">
            <v>K22-TCNH1</v>
          </cell>
          <cell r="O51" t="str">
            <v xml:space="preserve">Huy động vốn dân cư tại ngân hàng TMCP Đầu tư và Phát triển Việt Nam- Chi nhánh Hà Thành, Hà Nội
</v>
          </cell>
          <cell r="P51" t="str">
            <v>TS. Nguyễn Thị Kim Nhã</v>
          </cell>
          <cell r="Q51" t="str">
            <v>Tổng công ty Bảo hiểm Bưu điện</v>
          </cell>
        </row>
        <row r="52">
          <cell r="G52" t="str">
            <v>Đặng Hữu Toàn 21/10/1982</v>
          </cell>
          <cell r="H52" t="str">
            <v xml:space="preserve">Nam Định </v>
          </cell>
          <cell r="I52" t="str">
            <v>Nam</v>
          </cell>
          <cell r="J52" t="str">
            <v>QH-2013-E</v>
          </cell>
          <cell r="K52" t="str">
            <v>Tài chính - Ngân hàng</v>
          </cell>
          <cell r="L52" t="str">
            <v>Tài chính - Ngân hàng</v>
          </cell>
          <cell r="M52" t="str">
            <v>60340201</v>
          </cell>
          <cell r="N52" t="str">
            <v>K22-TCNH1</v>
          </cell>
          <cell r="O52" t="str">
            <v xml:space="preserve">Phát triển dịch vụ tài khoản khách hàng cá nhân tại Ngân hàng TMCP Kỹ Thương Việt Nam
</v>
          </cell>
          <cell r="P52" t="str">
            <v>TS. Nguyễn Anh Tuấn</v>
          </cell>
          <cell r="Q52" t="str">
            <v xml:space="preserve"> Trường ĐH Kinh tế, ĐHQG Hà Nội</v>
          </cell>
        </row>
        <row r="53">
          <cell r="G53" t="str">
            <v>Vũ Thị Kim Thanh 11/05/1990</v>
          </cell>
          <cell r="H53" t="str">
            <v>Hà Nam</v>
          </cell>
          <cell r="I53" t="str">
            <v>Nữ</v>
          </cell>
          <cell r="J53" t="str">
            <v>QH-2013-E</v>
          </cell>
          <cell r="K53" t="str">
            <v>Tài chính - Ngân hàng</v>
          </cell>
          <cell r="L53" t="str">
            <v>Tài chính - Ngân hàng</v>
          </cell>
          <cell r="M53" t="str">
            <v>60340201</v>
          </cell>
          <cell r="N53" t="str">
            <v>K22-TCNH1</v>
          </cell>
          <cell r="O53" t="str">
            <v>Phát triển dịch vụ thanh toán không dùng tiền mặt trong thanh toán nội địa tại Ngân hàng TMCP Đầu tư và Phát triển Việt Nam - Chi nhánh Hai Bà Trưng, Hà Nội</v>
          </cell>
          <cell r="P53" t="str">
            <v>TS. Đinh Ngọc Dinh</v>
          </cell>
          <cell r="Q53" t="str">
            <v>Văn phòng chính phủ</v>
          </cell>
        </row>
        <row r="54">
          <cell r="G54" t="str">
            <v>Nguyễn Đức Thành 22/06/1990</v>
          </cell>
          <cell r="H54" t="str">
            <v>Hưng Yên</v>
          </cell>
          <cell r="I54" t="str">
            <v>Nam</v>
          </cell>
          <cell r="J54" t="str">
            <v>QH-2013-E</v>
          </cell>
          <cell r="K54" t="str">
            <v>Tài chính - Ngân hàng</v>
          </cell>
          <cell r="L54" t="str">
            <v>Tài chính - Ngân hàng</v>
          </cell>
          <cell r="M54" t="str">
            <v>60340201</v>
          </cell>
          <cell r="N54" t="str">
            <v>K22-TCNH2</v>
          </cell>
          <cell r="O54" t="str">
            <v>Nâng cao chất lượng tín dụng tại Ngân hàng TMCP Kỹ thương Việt Nam - Chi nhánh Láng Hạ, Hà Nội</v>
          </cell>
          <cell r="P54" t="str">
            <v>TS. Nguyễn Quốc Toản</v>
          </cell>
          <cell r="Q54" t="str">
            <v>Ban kinh tế trung ương</v>
          </cell>
        </row>
        <row r="55">
          <cell r="G55" t="str">
            <v>Phạm Phương Thảo 16/05/1987</v>
          </cell>
          <cell r="H55" t="str">
            <v>Hà Nội</v>
          </cell>
          <cell r="I55" t="str">
            <v>Nữ</v>
          </cell>
          <cell r="J55" t="str">
            <v>QH-2013-E</v>
          </cell>
          <cell r="K55" t="str">
            <v>Tài chính - Ngân hàng</v>
          </cell>
          <cell r="L55" t="str">
            <v>Tài chính - Ngân hàng</v>
          </cell>
          <cell r="M55" t="str">
            <v>60340201</v>
          </cell>
          <cell r="N55" t="str">
            <v>K22-TCNH1</v>
          </cell>
          <cell r="O55" t="str">
            <v>Nâng cao chất lượng cho vay doanh nghiệp nhỏ và vừa tại Ngân hàng TMCP Quân Đội - Chi nhánh Đống Đa, Hà Nội</v>
          </cell>
          <cell r="P55" t="str">
            <v>TS. Trịnh Mai Vân</v>
          </cell>
          <cell r="Q55" t="str">
            <v>Trường ĐH Kinh tế Quốc dân</v>
          </cell>
        </row>
        <row r="56">
          <cell r="G56" t="str">
            <v>Trần Thị Minh Thảo 21/04/1990</v>
          </cell>
          <cell r="H56" t="str">
            <v>Hải Phòng</v>
          </cell>
          <cell r="I56" t="str">
            <v>Nữ</v>
          </cell>
          <cell r="J56" t="str">
            <v>QH-2013-E</v>
          </cell>
          <cell r="K56" t="str">
            <v>Tài chính - Ngân hàng</v>
          </cell>
          <cell r="L56" t="str">
            <v>Tài chính - Ngân hàng</v>
          </cell>
          <cell r="M56" t="str">
            <v>60340201</v>
          </cell>
          <cell r="N56" t="str">
            <v>K22-TCNH1</v>
          </cell>
          <cell r="O56" t="str">
            <v>Phát triển hoạt động cho vay tiêu dùng tại ngân hàng TMCP Công thương Việt Nam - Chi nhánh Đồ Sơn, Hải Phòng</v>
          </cell>
          <cell r="P56" t="str">
            <v>PGS.TS. Lê Thị Kim Nhung</v>
          </cell>
          <cell r="Q56" t="str">
            <v>Trường ĐH Thương Mại</v>
          </cell>
        </row>
        <row r="57">
          <cell r="G57" t="str">
            <v>Trần Văn Thiết 29/06/1990</v>
          </cell>
          <cell r="H57" t="str">
            <v xml:space="preserve">Nam Định </v>
          </cell>
          <cell r="I57" t="str">
            <v>Nam</v>
          </cell>
          <cell r="J57" t="str">
            <v>QH-2013-E</v>
          </cell>
          <cell r="K57" t="str">
            <v>Tài chính - Ngân hàng</v>
          </cell>
          <cell r="L57" t="str">
            <v>Tài chính - Ngân hàng</v>
          </cell>
          <cell r="M57" t="str">
            <v>60340201</v>
          </cell>
          <cell r="N57" t="str">
            <v>K22-TCNH2</v>
          </cell>
          <cell r="O57" t="str">
            <v>Nâng cao chất lượng tín dụng hộ sản xuất tại Ngân hàng Nông nghiệp và Phát triển nông thôn Việt Nam - Chi nhánh Thành Nam, Nam Định</v>
          </cell>
          <cell r="P57" t="str">
            <v>TS. Nguyễn Quốc Toản</v>
          </cell>
          <cell r="Q57" t="str">
            <v>Ban kinh tế trung ương</v>
          </cell>
        </row>
        <row r="58">
          <cell r="G58" t="str">
            <v>Nguyễn Thị Thìn 05/01/1989</v>
          </cell>
          <cell r="H58" t="str">
            <v>Hà Nội</v>
          </cell>
          <cell r="I58" t="str">
            <v>Nữ</v>
          </cell>
          <cell r="J58" t="str">
            <v>QH-2013-E</v>
          </cell>
          <cell r="K58" t="str">
            <v>Tài chính - Ngân hàng</v>
          </cell>
          <cell r="L58" t="str">
            <v>Tài chính - Ngân hàng</v>
          </cell>
          <cell r="M58" t="str">
            <v>60340201</v>
          </cell>
          <cell r="N58" t="str">
            <v>K22-TCNH1</v>
          </cell>
          <cell r="O58" t="str">
            <v>Nâng cao hiệu quả sử dụng tài sản tại Công ty cổ phần Đầu Tư Xây Dựng Bạch Đằng TMC</v>
          </cell>
          <cell r="P58" t="str">
            <v>TS. Nguyễn Thị Phương Dung</v>
          </cell>
          <cell r="Q58" t="str">
            <v xml:space="preserve"> Trường ĐH Kinh tế, ĐHQG Hà Nội</v>
          </cell>
        </row>
        <row r="59">
          <cell r="G59" t="str">
            <v>Nguyễn Thị Hoài Thu 22/09/1989</v>
          </cell>
          <cell r="H59" t="str">
            <v>Thái Bình</v>
          </cell>
          <cell r="I59" t="str">
            <v>Nữ</v>
          </cell>
          <cell r="J59" t="str">
            <v>QH-2013-E</v>
          </cell>
          <cell r="K59" t="str">
            <v>Tài chính - Ngân hàng</v>
          </cell>
          <cell r="L59" t="str">
            <v>Tài chính - Ngân hàng</v>
          </cell>
          <cell r="M59" t="str">
            <v>60340201</v>
          </cell>
          <cell r="N59" t="str">
            <v>K22-TCNH1</v>
          </cell>
          <cell r="O59" t="str">
            <v>Tính bền vững của nợ công ở Việt Nam và một số vấn đề về chính sách quản lý nợ công.</v>
          </cell>
          <cell r="P59" t="str">
            <v>TS. Nguyễn Tiến Dũng</v>
          </cell>
          <cell r="Q59" t="str">
            <v xml:space="preserve"> Trường ĐH Kinh tế, ĐHQG Hà Nội</v>
          </cell>
        </row>
        <row r="60">
          <cell r="G60" t="str">
            <v>Phùng Thị Thanh Thùy 29/08/1987</v>
          </cell>
          <cell r="H60" t="str">
            <v>Đồng Tháp</v>
          </cell>
          <cell r="I60" t="str">
            <v>Nữ</v>
          </cell>
          <cell r="J60" t="str">
            <v>QH-2013-E</v>
          </cell>
          <cell r="K60" t="str">
            <v>Tài chính - Ngân hàng</v>
          </cell>
          <cell r="L60" t="str">
            <v>Tài chính - Ngân hàng</v>
          </cell>
          <cell r="M60" t="str">
            <v>60340201</v>
          </cell>
          <cell r="N60" t="str">
            <v>K22-TCNH2</v>
          </cell>
          <cell r="O60" t="str">
            <v>Kiểm soát chi đầu tư xây dựng cơ bản từ ngân sách nhà nước qua Kho bạc Nhà nước Ba Vì, Hà Nội</v>
          </cell>
          <cell r="P60" t="str">
            <v>TS. Nguyễn Thị Hương Liên</v>
          </cell>
          <cell r="Q60" t="str">
            <v xml:space="preserve"> Trường ĐH Kinh tế, ĐHQG Hà Nội</v>
          </cell>
        </row>
        <row r="61">
          <cell r="G61" t="str">
            <v>Nguyễn Thị Thủy 13/03/1987</v>
          </cell>
          <cell r="H61" t="str">
            <v>Bắc Giang</v>
          </cell>
          <cell r="I61" t="str">
            <v>Nữ</v>
          </cell>
          <cell r="J61" t="str">
            <v>QH-2013-E</v>
          </cell>
          <cell r="K61" t="str">
            <v>Tài chính - Ngân hàng</v>
          </cell>
          <cell r="L61" t="str">
            <v>Tài chính - Ngân hàng</v>
          </cell>
          <cell r="M61" t="str">
            <v>60340201</v>
          </cell>
          <cell r="N61" t="str">
            <v>K22-TCNH1</v>
          </cell>
          <cell r="O61" t="str">
            <v xml:space="preserve">Hiệu quả sử dụng tài sản tại công ty cổ phần than Vàng Danh - Vinacomin
</v>
          </cell>
          <cell r="P61" t="str">
            <v>TS. Trần Thế Nữ</v>
          </cell>
          <cell r="Q61" t="str">
            <v xml:space="preserve"> Trường ĐH Kinh tế, ĐHQG Hà Nội</v>
          </cell>
        </row>
        <row r="62">
          <cell r="G62" t="str">
            <v>Trần Thị Thu Thủy 27/05/1984</v>
          </cell>
          <cell r="H62" t="str">
            <v>Hà Nội</v>
          </cell>
          <cell r="I62" t="str">
            <v>Nữ</v>
          </cell>
          <cell r="J62" t="str">
            <v>QH-2013-E</v>
          </cell>
          <cell r="K62" t="str">
            <v>Tài chính - Ngân hàng</v>
          </cell>
          <cell r="L62" t="str">
            <v>Tài chính - Ngân hàng</v>
          </cell>
          <cell r="M62" t="str">
            <v>60340201</v>
          </cell>
          <cell r="N62" t="str">
            <v>K22-TCNH2</v>
          </cell>
          <cell r="O62" t="str">
            <v>Phân tích tài chính Công ty cổ phần Tư vấn thiết kế Viettel</v>
          </cell>
          <cell r="P62" t="str">
            <v>TS. Nguyễn Thế Hùng</v>
          </cell>
          <cell r="Q62" t="str">
            <v xml:space="preserve"> Trường ĐH Kinh tế, ĐHQG Hà Nội</v>
          </cell>
        </row>
        <row r="63">
          <cell r="G63" t="str">
            <v>Vũ Thị Thủy 13/12/1990</v>
          </cell>
          <cell r="H63" t="str">
            <v>Hải Dương</v>
          </cell>
          <cell r="I63" t="str">
            <v>Nữ</v>
          </cell>
          <cell r="J63" t="str">
            <v>QH-2013-E</v>
          </cell>
          <cell r="K63" t="str">
            <v>Tài chính - Ngân hàng</v>
          </cell>
          <cell r="L63" t="str">
            <v>Tài chính - Ngân hàng</v>
          </cell>
          <cell r="M63" t="str">
            <v>60340201</v>
          </cell>
          <cell r="N63" t="str">
            <v>K22-TCNH1</v>
          </cell>
          <cell r="O63" t="str">
            <v>Rủi ro trong thanh toán quốc tế tại Ngân hàng Eximbank - Chi nhánh Hà Nội</v>
          </cell>
          <cell r="P63" t="str">
            <v>PGS.TS. Hà Văn Hội</v>
          </cell>
          <cell r="Q63" t="str">
            <v xml:space="preserve"> Trường ĐH Kinh tế, ĐHQG Hà Nội</v>
          </cell>
        </row>
        <row r="64">
          <cell r="G64" t="str">
            <v>Lê Thị Thanh Thúy 03/11/1984</v>
          </cell>
          <cell r="H64" t="str">
            <v>Hưng Yên</v>
          </cell>
          <cell r="I64" t="str">
            <v>Nữ</v>
          </cell>
          <cell r="J64" t="str">
            <v>QH-2012-E</v>
          </cell>
          <cell r="K64" t="str">
            <v>Tài chính - Ngân hàng</v>
          </cell>
          <cell r="L64" t="str">
            <v>Tài chính - Ngân hàng</v>
          </cell>
          <cell r="M64" t="str">
            <v>60340201</v>
          </cell>
          <cell r="N64" t="str">
            <v>K22-TCNH1</v>
          </cell>
          <cell r="O64" t="str">
            <v>Phát triển hoạt động cho vay đối với doanh nghiệp nhỏ và vừa tại Ngân hàng TMCP Dầu khí toàn cầu - Chi nhánh Ba Đình, Hà Nội</v>
          </cell>
          <cell r="P64" t="str">
            <v>TS. Lê Thanh Tâm</v>
          </cell>
          <cell r="Q64" t="str">
            <v>Trường ĐH Kinh tế Quốc dân</v>
          </cell>
        </row>
        <row r="65">
          <cell r="G65" t="str">
            <v>Phạm Thị Thanh Thúy 12/05/1989</v>
          </cell>
          <cell r="H65" t="str">
            <v>Hải Phòng</v>
          </cell>
          <cell r="I65" t="str">
            <v>Nữ</v>
          </cell>
          <cell r="J65" t="str">
            <v>QH-2013-E</v>
          </cell>
          <cell r="K65" t="str">
            <v>Tài chính - Ngân hàng</v>
          </cell>
          <cell r="L65" t="str">
            <v>Tài chính - Ngân hàng</v>
          </cell>
          <cell r="M65" t="str">
            <v>60340201</v>
          </cell>
          <cell r="N65" t="str">
            <v>K22-TCNH1</v>
          </cell>
          <cell r="O65" t="str">
            <v>Phát triển dịch vụ bao thanh toán tại Ngân hàng TMCP Ngoại thương Việt Nam</v>
          </cell>
          <cell r="P65" t="str">
            <v>TS. Nguyễn Thị Phương Dung</v>
          </cell>
          <cell r="Q65" t="str">
            <v xml:space="preserve"> Trường ĐH Kinh tế, ĐHQG Hà Nội</v>
          </cell>
        </row>
        <row r="66">
          <cell r="G66" t="str">
            <v>Nguyễn Thị Lan Thư 06/03/1990</v>
          </cell>
          <cell r="H66" t="str">
            <v>Hà Nội</v>
          </cell>
          <cell r="I66" t="str">
            <v>Nữ</v>
          </cell>
          <cell r="J66" t="str">
            <v>QH-2013-E</v>
          </cell>
          <cell r="K66" t="str">
            <v>Tài chính - Ngân hàng</v>
          </cell>
          <cell r="L66" t="str">
            <v>Tài chính - Ngân hàng</v>
          </cell>
          <cell r="M66" t="str">
            <v>60340201</v>
          </cell>
          <cell r="N66" t="str">
            <v>K22-TCNH2</v>
          </cell>
          <cell r="O66" t="str">
            <v>Phát triển hoạt động cho vay hộ sản xuất tại Ngân hàng Hợp tác xã Việt Nam - Chi nhánh Hà Tây</v>
          </cell>
          <cell r="P66" t="str">
            <v>TS. Vũ Hà Cường</v>
          </cell>
          <cell r="Q66" t="str">
            <v>Văn phòng Trung ương Đảng</v>
          </cell>
        </row>
        <row r="67">
          <cell r="G67" t="str">
            <v>Chu Thị Thức 16/12/1987</v>
          </cell>
          <cell r="H67" t="str">
            <v>Thái Nguyên</v>
          </cell>
          <cell r="I67" t="str">
            <v>Nữ</v>
          </cell>
          <cell r="J67" t="str">
            <v>QH-2013-E</v>
          </cell>
          <cell r="K67" t="str">
            <v>Tài chính - Ngân hàng</v>
          </cell>
          <cell r="L67" t="str">
            <v>Tài chính - Ngân hàng</v>
          </cell>
          <cell r="M67" t="str">
            <v>60340201</v>
          </cell>
          <cell r="N67" t="str">
            <v>K22-TCNH1</v>
          </cell>
          <cell r="O67" t="str">
            <v xml:space="preserve">Rủi ro tín dụng tại Ngân hàng TMCP Á Châu - Chi nhánh Thái Nguyên
</v>
          </cell>
          <cell r="P67" t="str">
            <v>TS. Lê Thanh Tâm</v>
          </cell>
          <cell r="Q67" t="str">
            <v>Trường ĐH Kinh tế Quốc dân</v>
          </cell>
        </row>
        <row r="68">
          <cell r="G68" t="str">
            <v>Hoàng Thị Huyền Trang 25/07/1990</v>
          </cell>
          <cell r="H68" t="str">
            <v>Hà Nội</v>
          </cell>
          <cell r="I68" t="str">
            <v>Nữ</v>
          </cell>
          <cell r="J68" t="str">
            <v>QH-2013-E</v>
          </cell>
          <cell r="K68" t="str">
            <v>Tài chính - Ngân hàng</v>
          </cell>
          <cell r="L68" t="str">
            <v>Tài chính - Ngân hàng</v>
          </cell>
          <cell r="M68" t="str">
            <v>60340201</v>
          </cell>
          <cell r="N68" t="str">
            <v>K22-TCNH1</v>
          </cell>
          <cell r="O68" t="str">
            <v>Nâng cao hiệu quả cho vay tiêu dùng tại Ngân hàng TMCP Ngoại thương Việt Nam - Chi nhánh Hà Tây</v>
          </cell>
          <cell r="P68" t="str">
            <v>TS. Đinh Xuân Cường</v>
          </cell>
          <cell r="Q68" t="str">
            <v xml:space="preserve"> Trường ĐH Kinh tế, ĐHQG Hà Nội</v>
          </cell>
        </row>
        <row r="69">
          <cell r="G69" t="str">
            <v>Nguyễn Hồng Trang 10/08/1990</v>
          </cell>
          <cell r="H69" t="str">
            <v>Hà Nội</v>
          </cell>
          <cell r="I69" t="str">
            <v>Nữ</v>
          </cell>
          <cell r="J69" t="str">
            <v>QH-2013-E</v>
          </cell>
          <cell r="K69" t="str">
            <v>Tài chính - Ngân hàng</v>
          </cell>
          <cell r="L69" t="str">
            <v>Tài chính - Ngân hàng</v>
          </cell>
          <cell r="M69" t="str">
            <v>60340201</v>
          </cell>
          <cell r="N69" t="str">
            <v>K22-TCNH2</v>
          </cell>
          <cell r="O69" t="str">
            <v>Chất lượng tín dụng tại Ngân hàng Thương mại cổ phẩn Đầu tư và Phát triển Việt Nam - Chi nhánh Quang Trung, Hà Nội</v>
          </cell>
          <cell r="P69" t="str">
            <v>TS. Nguyễn Thạc Hoát</v>
          </cell>
          <cell r="Q69" t="str">
            <v>Bộ Kế hoạch và Đầu tư</v>
          </cell>
        </row>
        <row r="70">
          <cell r="G70" t="str">
            <v>Nguyễn Thị Huyền Trang 07/07/1987</v>
          </cell>
          <cell r="H70" t="str">
            <v>Bắc Ninh</v>
          </cell>
          <cell r="I70" t="str">
            <v>Nữ</v>
          </cell>
          <cell r="J70" t="str">
            <v>QH-2013-E</v>
          </cell>
          <cell r="K70" t="str">
            <v>Tài chính - Ngân hàng</v>
          </cell>
          <cell r="L70" t="str">
            <v>Tài chính - Ngân hàng</v>
          </cell>
          <cell r="M70" t="str">
            <v>60340201</v>
          </cell>
          <cell r="N70" t="str">
            <v>K22-TCNH1</v>
          </cell>
          <cell r="O70" t="str">
            <v>Phát triển dịch vụ bán lẻ tại Ngân hàng Đầu tư và Phát triển Việt Nam - chi nhánh Bắc Ninh</v>
          </cell>
          <cell r="P70" t="str">
            <v>PGS.TS. Trần Thị Thái Hà</v>
          </cell>
          <cell r="Q70" t="str">
            <v xml:space="preserve"> Trường ĐH Kinh tế, ĐHQG Hà Nội</v>
          </cell>
        </row>
        <row r="71">
          <cell r="G71" t="str">
            <v>Đỗ Quang Trung 15/6/1990</v>
          </cell>
          <cell r="H71">
            <v>0</v>
          </cell>
          <cell r="I71">
            <v>0</v>
          </cell>
          <cell r="J71">
            <v>0</v>
          </cell>
          <cell r="K71">
            <v>0</v>
          </cell>
          <cell r="L71">
            <v>0</v>
          </cell>
          <cell r="M71" t="str">
            <v>60340201</v>
          </cell>
          <cell r="N71" t="str">
            <v>K22-TCNH1</v>
          </cell>
          <cell r="O71" t="str">
            <v>Nâng cao hiệu quả huy động vốn tại Tổng công ty cổ phần Bưu chính Vietel</v>
          </cell>
          <cell r="P71" t="str">
            <v>TS. Nguyễn Thị Phương Dung</v>
          </cell>
          <cell r="Q71" t="str">
            <v xml:space="preserve"> Trường ĐH Kinh tế, ĐHQG Hà Nội</v>
          </cell>
        </row>
        <row r="72">
          <cell r="G72" t="str">
            <v>Trương Hoài Vũ 12/10/1991</v>
          </cell>
          <cell r="H72" t="str">
            <v>Thanh Hóa</v>
          </cell>
          <cell r="I72" t="str">
            <v>Nam</v>
          </cell>
          <cell r="J72" t="str">
            <v>QH-2013-E</v>
          </cell>
          <cell r="K72" t="str">
            <v>Tài chính - Ngân hàng</v>
          </cell>
          <cell r="L72" t="str">
            <v>Tài chính - Ngân hàng</v>
          </cell>
          <cell r="M72" t="str">
            <v>60340201</v>
          </cell>
          <cell r="N72" t="str">
            <v>K22-TCNH1</v>
          </cell>
          <cell r="O72" t="str">
            <v xml:space="preserve">Phát triển hoạt động tín dụng đối với doanh nghiệp vừa và nhỏ tại Ngân hàng TMCP Á Châu - Chi nhánh Thăng Long, Hà Nội
</v>
          </cell>
          <cell r="P72" t="str">
            <v>TS. Trần Thế Nữ</v>
          </cell>
          <cell r="Q72" t="str">
            <v xml:space="preserve"> Trường ĐH Kinh tế, ĐHQG Hà Nội</v>
          </cell>
        </row>
        <row r="73">
          <cell r="G73" t="str">
            <v>Trần Thị Hoàng Yến 11/04/1989</v>
          </cell>
          <cell r="H73" t="str">
            <v>Hà Nội</v>
          </cell>
          <cell r="I73" t="str">
            <v>Nữ</v>
          </cell>
          <cell r="J73" t="str">
            <v>QH-2013-E</v>
          </cell>
          <cell r="K73" t="str">
            <v>Tài chính - Ngân hàng</v>
          </cell>
          <cell r="L73" t="str">
            <v>Tài chính - Ngân hàng</v>
          </cell>
          <cell r="M73" t="str">
            <v>60340201</v>
          </cell>
          <cell r="N73" t="str">
            <v>K22-TCNH2</v>
          </cell>
          <cell r="O73" t="str">
            <v>Quản lý tài chính tại Công ty cổ phần thương mại và xây dựng Nguyễn Ngọc</v>
          </cell>
          <cell r="P73" t="str">
            <v>TS. Nguyễn Thành Hiếu</v>
          </cell>
          <cell r="Q73" t="str">
            <v>Trường Đại học Kinh tế Quốc dân</v>
          </cell>
        </row>
        <row r="74">
          <cell r="G74" t="str">
            <v>Chu Hải Yến 12/8/1984</v>
          </cell>
          <cell r="H74">
            <v>0</v>
          </cell>
          <cell r="I74">
            <v>0</v>
          </cell>
          <cell r="J74">
            <v>0</v>
          </cell>
          <cell r="K74">
            <v>0</v>
          </cell>
          <cell r="L74">
            <v>0</v>
          </cell>
          <cell r="M74">
            <v>0</v>
          </cell>
          <cell r="N74" t="str">
            <v>K22- TCNH3</v>
          </cell>
          <cell r="O74" t="str">
            <v>Thanh toán biên mậu Việt Nam - Trung Quốc tại Ngân hàng Nông nghiệp và Phát triển nông thôn Việt Nam - Chi nhánh Lào Cai</v>
          </cell>
          <cell r="P74" t="str">
            <v>TS. Đinh Ngọc Dinh</v>
          </cell>
          <cell r="Q74" t="str">
            <v>Văn phòng chính phủ</v>
          </cell>
        </row>
        <row r="75">
          <cell r="G75" t="str">
            <v>Đỗ Lê Anh 01/12/1990</v>
          </cell>
          <cell r="H75" t="str">
            <v>Quảng Ninh</v>
          </cell>
          <cell r="I75" t="str">
            <v>Nữ</v>
          </cell>
          <cell r="J75" t="str">
            <v>QH-2013-E</v>
          </cell>
          <cell r="K75" t="str">
            <v>Quản trị kinh doanh</v>
          </cell>
          <cell r="L75" t="str">
            <v>Quản trị kinh doanh</v>
          </cell>
          <cell r="M75" t="str">
            <v>60340102</v>
          </cell>
          <cell r="N75" t="str">
            <v>QTKD 3</v>
          </cell>
          <cell r="O75" t="str">
            <v xml:space="preserve"> Xây dựng năng lực cạnh tranh của công ty trách nhiệm hữu hạn nhập khẩu và phân phối Hoa Lâm</v>
          </cell>
          <cell r="P75" t="str">
            <v>TS. Nguyễn Anh Thu</v>
          </cell>
          <cell r="Q75" t="str">
            <v xml:space="preserve"> Trường ĐH Kinh tế, ĐHQG Hà Nội</v>
          </cell>
        </row>
        <row r="76">
          <cell r="G76" t="str">
            <v>Khuất Hải Anh 21/01/1987</v>
          </cell>
          <cell r="H76" t="str">
            <v>Hà Nội</v>
          </cell>
          <cell r="I76" t="str">
            <v>Nam</v>
          </cell>
          <cell r="J76" t="str">
            <v>QH-2013-E</v>
          </cell>
          <cell r="K76" t="str">
            <v>Quản trị kinh doanh</v>
          </cell>
          <cell r="L76" t="str">
            <v>Quản trị kinh doanh</v>
          </cell>
          <cell r="M76" t="str">
            <v>60340102</v>
          </cell>
          <cell r="N76" t="str">
            <v>QTKD 2</v>
          </cell>
          <cell r="O76" t="str">
            <v>Kết hợp phương pháp đánh giá thực hiện công việc theo quá trình và mục tiêu tại Trung tâm Phần mềm viễn thông Viettel</v>
          </cell>
          <cell r="P76" t="str">
            <v>TS. Phạm Hùng Tiến</v>
          </cell>
          <cell r="Q76" t="str">
            <v xml:space="preserve"> Trường ĐH Kinh tế, ĐHQG Hà Nội</v>
          </cell>
        </row>
        <row r="77">
          <cell r="G77" t="str">
            <v>Nguyễn Thị Kiều Anh 04/12/1981</v>
          </cell>
          <cell r="H77" t="str">
            <v>Hà Nội</v>
          </cell>
          <cell r="I77" t="str">
            <v>Nữ</v>
          </cell>
          <cell r="J77" t="str">
            <v>QH-2013-E</v>
          </cell>
          <cell r="K77" t="str">
            <v>Quản trị kinh doanh</v>
          </cell>
          <cell r="L77" t="str">
            <v>Quản trị kinh doanh</v>
          </cell>
          <cell r="M77" t="str">
            <v>60340102</v>
          </cell>
          <cell r="N77" t="str">
            <v>QTKD 1</v>
          </cell>
          <cell r="O77" t="str">
            <v>Quản trị nguồn nhân lực tại Công ty cổ phần Cầu Xây</v>
          </cell>
          <cell r="P77" t="str">
            <v>PGS.TS. Trần Anh Tài</v>
          </cell>
          <cell r="Q77" t="str">
            <v xml:space="preserve"> Trường ĐH Kinh tế, ĐHQG Hà Nội</v>
          </cell>
        </row>
        <row r="78">
          <cell r="G78" t="str">
            <v>Nguyễn Thị Phương Anh 14/04/1988</v>
          </cell>
          <cell r="H78" t="str">
            <v>Nam Định</v>
          </cell>
          <cell r="I78" t="str">
            <v>Nữ</v>
          </cell>
          <cell r="J78" t="str">
            <v>QH-2013-E</v>
          </cell>
          <cell r="K78" t="str">
            <v>Quản trị kinh doanh</v>
          </cell>
          <cell r="L78" t="str">
            <v>Quản trị kinh doanh</v>
          </cell>
          <cell r="M78" t="str">
            <v>60340102</v>
          </cell>
          <cell r="N78" t="str">
            <v>QTKD 3</v>
          </cell>
          <cell r="O78" t="str">
            <v xml:space="preserve"> Phát triển dịch vụ ngân hàng bán lẻ tại Ngân hàng TMCP Kỹ thương Việt Nam</v>
          </cell>
          <cell r="P78" t="str">
            <v>PGS.TS. Hoàng Văn Bằng</v>
          </cell>
          <cell r="Q78" t="str">
            <v>Văn phòng chính phủ</v>
          </cell>
        </row>
        <row r="79">
          <cell r="G79" t="str">
            <v>Nguyễn Thị Vân Anh 29/09/1988</v>
          </cell>
          <cell r="H79" t="str">
            <v>Vĩnh Phúc</v>
          </cell>
          <cell r="I79" t="str">
            <v>Nữ</v>
          </cell>
          <cell r="J79" t="str">
            <v>QH-2013-E</v>
          </cell>
          <cell r="K79" t="str">
            <v>Quản trị kinh doanh</v>
          </cell>
          <cell r="L79" t="str">
            <v>Quản trị kinh doanh</v>
          </cell>
          <cell r="M79" t="str">
            <v>60340102</v>
          </cell>
          <cell r="N79" t="str">
            <v>QTKD 1</v>
          </cell>
          <cell r="O79" t="str">
            <v>Chiến lược phát triển nguồn nhân lực tại công ty cổ phần Monday</v>
          </cell>
          <cell r="P79" t="str">
            <v>TS. Nguyễn Viết Lộc</v>
          </cell>
          <cell r="Q79" t="str">
            <v>ĐHQG Hà Nội</v>
          </cell>
        </row>
        <row r="80">
          <cell r="G80" t="str">
            <v>Trần Thị Thùy Anh 05/04/1978</v>
          </cell>
          <cell r="H80" t="str">
            <v>Hà Nội</v>
          </cell>
          <cell r="I80" t="str">
            <v>Nữ</v>
          </cell>
          <cell r="J80" t="str">
            <v>QH-2013-E</v>
          </cell>
          <cell r="K80" t="str">
            <v>Quản trị kinh doanh</v>
          </cell>
          <cell r="L80" t="str">
            <v>Quản trị kinh doanh</v>
          </cell>
          <cell r="M80" t="str">
            <v>60340102</v>
          </cell>
          <cell r="N80" t="str">
            <v>QTKD 3</v>
          </cell>
          <cell r="O80" t="str">
            <v>Chất lượng nguồn nhân lực tại Ngân hàng TMCP Quân đội - Chi nhánh Đống Đa, Hà Nội</v>
          </cell>
          <cell r="P80" t="str">
            <v>TS. Đỗ Xuân Trường</v>
          </cell>
          <cell r="Q80" t="str">
            <v xml:space="preserve"> Trường ĐH Kinh tế, ĐHQG Hà Nội</v>
          </cell>
        </row>
        <row r="81">
          <cell r="G81" t="str">
            <v>Dương Đình Bách 11/08/1990</v>
          </cell>
          <cell r="H81" t="str">
            <v>Hải Phòng</v>
          </cell>
          <cell r="I81" t="str">
            <v>Nam</v>
          </cell>
          <cell r="J81" t="str">
            <v>QH-2013-E</v>
          </cell>
          <cell r="K81" t="str">
            <v>Quản trị kinh doanh</v>
          </cell>
          <cell r="L81" t="str">
            <v>Quản trị kinh doanh</v>
          </cell>
          <cell r="M81" t="str">
            <v>60340102</v>
          </cell>
          <cell r="N81" t="str">
            <v>QTKD 1</v>
          </cell>
          <cell r="O81" t="str">
            <v>Hiệu quả của Marketing online đối với các ngân hàng Thương mại cổ phần</v>
          </cell>
          <cell r="P81" t="str">
            <v>TS. Hồ Chí Dũng</v>
          </cell>
          <cell r="Q81" t="str">
            <v>Trường ĐH Kinh tế</v>
          </cell>
        </row>
        <row r="82">
          <cell r="G82" t="str">
            <v>Nguyễn Duy Cảnh 19/03/1988</v>
          </cell>
          <cell r="H82" t="str">
            <v>Hà Nội</v>
          </cell>
          <cell r="I82" t="str">
            <v>Nam</v>
          </cell>
          <cell r="J82" t="str">
            <v>QH-2013-E</v>
          </cell>
          <cell r="K82" t="str">
            <v>Quản trị kinh doanh</v>
          </cell>
          <cell r="L82" t="str">
            <v>Quản trị kinh doanh</v>
          </cell>
          <cell r="M82" t="str">
            <v>60340102</v>
          </cell>
          <cell r="N82" t="str">
            <v>QTKD 2</v>
          </cell>
          <cell r="O82" t="str">
            <v xml:space="preserve"> Hiệu quả kinh doanh tại Công ty cổ phần tập đoàn FLC</v>
          </cell>
          <cell r="P82" t="str">
            <v>PGS.TS. Nguyễn Văn Định</v>
          </cell>
          <cell r="Q82" t="str">
            <v>Khoa Quốc tế, ĐHQG Hà Nội</v>
          </cell>
        </row>
        <row r="83">
          <cell r="G83" t="str">
            <v>Nguyễn Tam Công 18/08/1979</v>
          </cell>
          <cell r="H83" t="str">
            <v>Hà Nội</v>
          </cell>
          <cell r="I83" t="str">
            <v>Nam</v>
          </cell>
          <cell r="J83" t="str">
            <v>QH-2013-E</v>
          </cell>
          <cell r="K83" t="str">
            <v>Quản trị kinh doanh</v>
          </cell>
          <cell r="L83" t="str">
            <v>Quản trị kinh doanh</v>
          </cell>
          <cell r="M83" t="str">
            <v>60340102</v>
          </cell>
          <cell r="N83" t="str">
            <v>QTKD 3</v>
          </cell>
          <cell r="O83" t="str">
            <v>Phát triển nguồn nhân lực tại Công ty cổ phần Xây dựng số 9</v>
          </cell>
          <cell r="P83" t="str">
            <v>PGS.TS. Trần Văn Tùng</v>
          </cell>
          <cell r="Q83" t="str">
            <v>Viện Nghiên cứu Châu Phi và Trung Đông</v>
          </cell>
        </row>
        <row r="84">
          <cell r="G84" t="str">
            <v>Đinh Công Cường 28/05/1985</v>
          </cell>
          <cell r="H84" t="str">
            <v>Bắc Ninh</v>
          </cell>
          <cell r="I84" t="str">
            <v>Nam</v>
          </cell>
          <cell r="J84" t="str">
            <v>QH-2013-E</v>
          </cell>
          <cell r="K84" t="str">
            <v>Quản trị kinh doanh</v>
          </cell>
          <cell r="L84" t="str">
            <v>Quản trị kinh doanh</v>
          </cell>
          <cell r="M84" t="str">
            <v>60340102</v>
          </cell>
          <cell r="N84" t="str">
            <v>QTKD 3</v>
          </cell>
          <cell r="O84" t="str">
            <v>Chiến lược phát triển Công ty Sữa đậu nành Việt Nam Vinasoy</v>
          </cell>
          <cell r="P84" t="str">
            <v>PGS.TS. Trần Anh Tài</v>
          </cell>
          <cell r="Q84" t="str">
            <v xml:space="preserve"> Trường ĐH Kinh tế, ĐHQG Hà Nội</v>
          </cell>
        </row>
        <row r="85">
          <cell r="G85" t="str">
            <v>Phạm Đình Chinh 14/03/1978</v>
          </cell>
          <cell r="H85" t="str">
            <v>Ninh Bình</v>
          </cell>
          <cell r="I85" t="str">
            <v>Nam</v>
          </cell>
          <cell r="J85" t="str">
            <v>QH-2013-E</v>
          </cell>
          <cell r="K85" t="str">
            <v>Quản trị kinh doanh</v>
          </cell>
          <cell r="L85" t="str">
            <v>Quản trị kinh doanh</v>
          </cell>
          <cell r="M85" t="str">
            <v>60340102</v>
          </cell>
          <cell r="N85" t="str">
            <v>QTKD 2</v>
          </cell>
          <cell r="O85" t="str">
            <v xml:space="preserve"> Văn hóa doanh nghiệp tại Ngân hàng Việt Nam Thịnh Vượng - VPBank</v>
          </cell>
          <cell r="P85" t="str">
            <v>PGS.TS. Nguyễn Thị Kim Anh</v>
          </cell>
          <cell r="Q85" t="str">
            <v xml:space="preserve"> Trường ĐH Kinh tế, ĐHQG Hà Nội</v>
          </cell>
        </row>
        <row r="86">
          <cell r="G86" t="str">
            <v>Phạm Thị Chinh 26/04/1987</v>
          </cell>
          <cell r="H86" t="str">
            <v>Hà Nội</v>
          </cell>
          <cell r="I86" t="str">
            <v>Nữ</v>
          </cell>
          <cell r="J86" t="str">
            <v>QH-2013-1</v>
          </cell>
          <cell r="K86" t="str">
            <v>Quản trị kinh doanh</v>
          </cell>
          <cell r="L86" t="str">
            <v>Quản trị kinh doanh</v>
          </cell>
          <cell r="M86" t="str">
            <v>60340102</v>
          </cell>
          <cell r="N86" t="str">
            <v>QTKD 1</v>
          </cell>
          <cell r="O86" t="str">
            <v>Hoạt động Marketing-mix tại trường Cao đẳng Kinh tế - Kỹ thuật Trung Ương</v>
          </cell>
          <cell r="P86" t="str">
            <v>TS. Hồ Chí Dũng</v>
          </cell>
          <cell r="Q86" t="str">
            <v>Trường ĐH Kinh tế Quốc dân</v>
          </cell>
        </row>
        <row r="87">
          <cell r="G87" t="str">
            <v>Lê Trọng Dũng 21/08/1986</v>
          </cell>
          <cell r="H87" t="str">
            <v>Hà Nội</v>
          </cell>
          <cell r="I87" t="str">
            <v>Nam</v>
          </cell>
          <cell r="J87" t="str">
            <v>QH-2013-E</v>
          </cell>
          <cell r="K87" t="str">
            <v>Quản trị kinh doanh</v>
          </cell>
          <cell r="L87" t="str">
            <v>Quản trị kinh doanh</v>
          </cell>
          <cell r="M87" t="str">
            <v>60340102</v>
          </cell>
          <cell r="N87" t="str">
            <v>QTKD 1</v>
          </cell>
          <cell r="O87" t="str">
            <v xml:space="preserve"> Quản trị công ty tại doanh nghiệp nhà nước sau khi cổ phần hóa - nghiên cứu điển hình tại Ngân hàng TMCP Ngoại thương Việt Nam</v>
          </cell>
          <cell r="P87" t="str">
            <v>TS. Nhâm Phong Tuân</v>
          </cell>
          <cell r="Q87" t="str">
            <v xml:space="preserve"> Trường ĐH Kinh tế, ĐHQG Hà Nội</v>
          </cell>
        </row>
        <row r="88">
          <cell r="G88" t="str">
            <v>Lê Văn Dũng 22/10/1981</v>
          </cell>
          <cell r="H88" t="str">
            <v>Nghệ An</v>
          </cell>
          <cell r="I88" t="str">
            <v>Nam</v>
          </cell>
          <cell r="J88" t="str">
            <v>QH-2013-E</v>
          </cell>
          <cell r="K88" t="str">
            <v>Quản trị kinh doanh</v>
          </cell>
          <cell r="L88" t="str">
            <v>Quản trị kinh doanh</v>
          </cell>
          <cell r="M88" t="str">
            <v>60340102</v>
          </cell>
          <cell r="N88" t="str">
            <v>QTKD 2</v>
          </cell>
          <cell r="O88" t="str">
            <v xml:space="preserve"> Nghiên cứu mối tương quan giữa sự chuyên nghiệp của nhân viên với mức độ hài lòng của khách hàng tại công ty TNHH Kiểm toán và Định giá Việt Nam (VAE)</v>
          </cell>
          <cell r="P88" t="str">
            <v>TS. Mai Thanh Lan</v>
          </cell>
          <cell r="Q88" t="str">
            <v>Trường ĐH Thương Mại</v>
          </cell>
        </row>
        <row r="89">
          <cell r="G89" t="str">
            <v>Lưu Văn Đoàn 23/09/1983</v>
          </cell>
          <cell r="H89" t="str">
            <v>Hưng Yên</v>
          </cell>
          <cell r="I89" t="str">
            <v>Nam</v>
          </cell>
          <cell r="J89" t="str">
            <v>QH-2013-E</v>
          </cell>
          <cell r="K89" t="str">
            <v>Quản trị kinh doanh</v>
          </cell>
          <cell r="L89" t="str">
            <v>Quản trị kinh doanh</v>
          </cell>
          <cell r="M89" t="str">
            <v>60340102</v>
          </cell>
          <cell r="N89" t="str">
            <v>QTKD 3</v>
          </cell>
          <cell r="O89" t="str">
            <v xml:space="preserve"> Đào tạo nhân lực tại Công ty cổ phần Dược phẩm Việt Nam</v>
          </cell>
          <cell r="P89" t="str">
            <v>TS. Nguyễn Thị Minh Nhàn</v>
          </cell>
          <cell r="Q89" t="str">
            <v>Trường ĐH Thương Mại</v>
          </cell>
        </row>
        <row r="90">
          <cell r="G90" t="str">
            <v>Hoàng Văn Đức 15/06/1982</v>
          </cell>
          <cell r="H90" t="str">
            <v>Phủ Lý, Hà Nam</v>
          </cell>
          <cell r="I90" t="str">
            <v>Nam</v>
          </cell>
          <cell r="J90" t="str">
            <v>QH-2013-E</v>
          </cell>
          <cell r="K90" t="str">
            <v>Quản trị kinh doanh</v>
          </cell>
          <cell r="L90" t="str">
            <v>Quản trị kinh doanh</v>
          </cell>
          <cell r="M90" t="str">
            <v>60340102</v>
          </cell>
          <cell r="N90" t="str">
            <v>QTKD 1</v>
          </cell>
          <cell r="O90" t="str">
            <v>Quản lý dự án xây dựng bệnh viện quốc tế Bình An của Ngân hàng phát triển Việt Nam</v>
          </cell>
          <cell r="P90" t="str">
            <v>TS. Nguyễn Anh Thu</v>
          </cell>
          <cell r="Q90" t="str">
            <v xml:space="preserve"> Trường ĐH Kinh tế, ĐHQG Hà Nội</v>
          </cell>
        </row>
        <row r="91">
          <cell r="G91" t="str">
            <v>Nguyễn Văn Đức 11/10/1987</v>
          </cell>
          <cell r="H91" t="str">
            <v>Thanh Hóa</v>
          </cell>
          <cell r="I91" t="str">
            <v>Nam</v>
          </cell>
          <cell r="J91" t="str">
            <v>QH-2013-E</v>
          </cell>
          <cell r="K91" t="str">
            <v>Quản trị kinh doanh</v>
          </cell>
          <cell r="L91" t="str">
            <v>Quản trị kinh doanh</v>
          </cell>
          <cell r="M91" t="str">
            <v>60340102</v>
          </cell>
          <cell r="N91" t="str">
            <v>QTKD 1</v>
          </cell>
          <cell r="O91" t="str">
            <v xml:space="preserve"> Chiến lược phát triển đội ngũ cán bộ lãnh đạo, quản lý trên địa bàn huyện Tĩnh Gia, tỉnh Thanh Hóa</v>
          </cell>
          <cell r="P91" t="str">
            <v>PGS.TS. Hoàng Văn Hải</v>
          </cell>
          <cell r="Q91" t="str">
            <v xml:space="preserve"> Trường ĐH Kinh tế, ĐHQG Hà Nội</v>
          </cell>
        </row>
        <row r="92">
          <cell r="G92" t="str">
            <v>Thiệu Văn Đức 30/10/1980</v>
          </cell>
          <cell r="H92" t="str">
            <v>Thái Bình</v>
          </cell>
          <cell r="I92" t="str">
            <v>Nam</v>
          </cell>
          <cell r="J92" t="str">
            <v>QH-2013-E</v>
          </cell>
          <cell r="K92" t="str">
            <v>Quản trị kinh doanh</v>
          </cell>
          <cell r="L92" t="str">
            <v>Quản trị kinh doanh</v>
          </cell>
          <cell r="M92" t="str">
            <v>60340102</v>
          </cell>
          <cell r="N92" t="str">
            <v>QTKD 3</v>
          </cell>
          <cell r="O92" t="str">
            <v xml:space="preserve">Xây dựng chiến lược kinh doanh bất động sản của Công ty Cổ phần Đầu tư Đô thị và Khu công nghiệp Sông Đà 7 </v>
          </cell>
          <cell r="P92" t="str">
            <v>PGS.TS. Hoàng Văn Hải</v>
          </cell>
          <cell r="Q92" t="str">
            <v xml:space="preserve"> Trường ĐH Kinh tế, ĐHQG Hà Nội</v>
          </cell>
        </row>
        <row r="93">
          <cell r="G93" t="str">
            <v>Nguyễn Hoàng Hà 26/09/1986</v>
          </cell>
          <cell r="H93" t="str">
            <v>Quảng Ninh</v>
          </cell>
          <cell r="I93" t="str">
            <v>Nam</v>
          </cell>
          <cell r="J93" t="str">
            <v>QH2013-E</v>
          </cell>
          <cell r="K93" t="str">
            <v>Quản trị kinh doanh</v>
          </cell>
          <cell r="L93" t="str">
            <v>Quản trị kinh doanh</v>
          </cell>
          <cell r="M93" t="str">
            <v>60340102</v>
          </cell>
          <cell r="N93" t="str">
            <v>QTKD 1</v>
          </cell>
          <cell r="O93" t="str">
            <v xml:space="preserve"> Văn hóa doanh nghiệp của công ty TNHH hệ thống công nghiệp LS-VINA</v>
          </cell>
          <cell r="P93" t="str">
            <v>PGS.TS. Đỗ Minh Cương</v>
          </cell>
          <cell r="Q93" t="str">
            <v xml:space="preserve"> Trường ĐH Kinh tế, ĐHQG Hà Nội</v>
          </cell>
        </row>
        <row r="94">
          <cell r="G94" t="str">
            <v>Phạm Thu Hà 18/12/1989</v>
          </cell>
          <cell r="H94" t="str">
            <v>Hà Nội</v>
          </cell>
          <cell r="I94" t="str">
            <v>Nữ</v>
          </cell>
          <cell r="J94" t="str">
            <v>QH-2013-E</v>
          </cell>
          <cell r="K94" t="str">
            <v>Quản trị kinh doanh</v>
          </cell>
          <cell r="L94" t="str">
            <v>Quản trị kinh doanh</v>
          </cell>
          <cell r="M94" t="str">
            <v>60340102</v>
          </cell>
          <cell r="N94" t="str">
            <v>QTKD 2</v>
          </cell>
          <cell r="O94" t="str">
            <v>Đánh giá ứng viên trong tuyển dụng tại Ngân hàng TMCP Xăng dầu Petrolimex</v>
          </cell>
          <cell r="P94" t="str">
            <v>PGS.TS. Lê Quân</v>
          </cell>
          <cell r="Q94" t="str">
            <v>ĐHQG Hà Nội</v>
          </cell>
        </row>
        <row r="95">
          <cell r="G95" t="str">
            <v>Nguyễn Thúy Hải 30/10/1988</v>
          </cell>
          <cell r="H95" t="str">
            <v>Hà Nội</v>
          </cell>
          <cell r="I95" t="str">
            <v>Nữ</v>
          </cell>
          <cell r="J95" t="str">
            <v>QH-2013-E</v>
          </cell>
          <cell r="K95" t="str">
            <v>Quản trị kinh doanh</v>
          </cell>
          <cell r="L95" t="str">
            <v>Quản trị kinh doanh</v>
          </cell>
          <cell r="M95" t="str">
            <v>60340102</v>
          </cell>
          <cell r="N95" t="str">
            <v>QTKD 3</v>
          </cell>
          <cell r="O95" t="str">
            <v xml:space="preserve"> Xây dựng chiến lược Marketing địa phương cho thành phố Hà Nội</v>
          </cell>
          <cell r="P95" t="str">
            <v>TS. Hoàng Thị Thanh Vân</v>
          </cell>
          <cell r="Q95" t="str">
            <v xml:space="preserve"> Trường ĐH Kinh tế, ĐHQG Hà Nội</v>
          </cell>
        </row>
        <row r="96">
          <cell r="G96" t="str">
            <v>Hoàng Minh Hiền 21/04/1987</v>
          </cell>
          <cell r="H96" t="str">
            <v>Hà Nội</v>
          </cell>
          <cell r="I96" t="str">
            <v>Nữ</v>
          </cell>
          <cell r="J96" t="str">
            <v>QH-2013-E</v>
          </cell>
          <cell r="K96" t="str">
            <v>Quản trị kinh doanh</v>
          </cell>
          <cell r="L96" t="str">
            <v>Quản trị kinh doanh</v>
          </cell>
          <cell r="M96" t="str">
            <v>60340102</v>
          </cell>
          <cell r="N96" t="str">
            <v>QTKD 2</v>
          </cell>
          <cell r="O96" t="str">
            <v xml:space="preserve"> Thực hiện trách nhiệm xã hội tại tập đoàn viễn thông quân đội (Viettel)</v>
          </cell>
          <cell r="P96" t="str">
            <v>PGS.TS. Đỗ Minh Cương</v>
          </cell>
          <cell r="Q96" t="str">
            <v xml:space="preserve"> Trường ĐH Kinh tế, ĐHQG Hà Nội</v>
          </cell>
        </row>
        <row r="97">
          <cell r="G97" t="str">
            <v>Nguyễn Thị Hiền 04/09/1989</v>
          </cell>
          <cell r="H97" t="str">
            <v>Quảng Trị</v>
          </cell>
          <cell r="I97" t="str">
            <v>Nữ</v>
          </cell>
          <cell r="J97" t="str">
            <v>QH-2013-E</v>
          </cell>
          <cell r="K97" t="str">
            <v>Quản trị kinh doanh</v>
          </cell>
          <cell r="L97" t="str">
            <v>Quản trị kinh doanh</v>
          </cell>
          <cell r="M97" t="str">
            <v>60340102</v>
          </cell>
          <cell r="N97" t="str">
            <v>QTKD 3</v>
          </cell>
          <cell r="O97" t="str">
            <v>Tạo động lực cho người lao động tại công ty Cổ phần Đầu tư đô thị và khu công nghiệp Sông Đà 7</v>
          </cell>
          <cell r="P97" t="str">
            <v>TS. Trần Huy Phương</v>
          </cell>
          <cell r="Q97" t="str">
            <v xml:space="preserve"> Trường ĐH Kinh tế, ĐHQG Hà Nội</v>
          </cell>
        </row>
        <row r="98">
          <cell r="G98" t="str">
            <v>Nguyễn Đăng Hiệp 10/08/1988</v>
          </cell>
          <cell r="H98" t="str">
            <v>Ninh Bình</v>
          </cell>
          <cell r="I98" t="str">
            <v>Nam</v>
          </cell>
          <cell r="J98" t="str">
            <v>QH-2013-E</v>
          </cell>
          <cell r="K98" t="str">
            <v>Quản trị kinh doanh</v>
          </cell>
          <cell r="L98" t="str">
            <v>Quản trị kinh doanh</v>
          </cell>
          <cell r="M98" t="str">
            <v>60340102</v>
          </cell>
          <cell r="N98" t="str">
            <v>QTKD 2</v>
          </cell>
          <cell r="O98" t="str">
            <v xml:space="preserve"> Hệ thống giao vận (Logistics) trong các mô hình thương mại điện tử trên thế giới: một số giải pháp cho Việt Nam</v>
          </cell>
          <cell r="P98" t="str">
            <v>TS. Nguyễn Việt Khôi</v>
          </cell>
          <cell r="Q98" t="str">
            <v xml:space="preserve"> Trường ĐH Kinh tế, ĐHQG Hà Nội</v>
          </cell>
        </row>
        <row r="99">
          <cell r="G99" t="str">
            <v>Nguyễn Thị Thanh Hoa 04/05/1987</v>
          </cell>
          <cell r="H99" t="str">
            <v>Quảng Ninh</v>
          </cell>
          <cell r="I99" t="str">
            <v>Nữ</v>
          </cell>
          <cell r="J99" t="str">
            <v>QH-2013-E</v>
          </cell>
          <cell r="K99" t="str">
            <v>Quản trị kinh doanh</v>
          </cell>
          <cell r="L99" t="str">
            <v>Quản trị kinh doanh</v>
          </cell>
          <cell r="M99" t="str">
            <v>60340102</v>
          </cell>
          <cell r="N99" t="str">
            <v>QTKD 1</v>
          </cell>
          <cell r="O99" t="str">
            <v xml:space="preserve"> Xây dựng thương hiệu Trường Đại học Kinh tế kỹ thuật công nghiệp</v>
          </cell>
          <cell r="P99" t="str">
            <v>PGS.TS. Nguyễn Mạnh Tuân</v>
          </cell>
          <cell r="Q99" t="str">
            <v>ĐHQG Hà Nội</v>
          </cell>
        </row>
        <row r="100">
          <cell r="G100" t="str">
            <v>Đào Minh Hồng 18/12/1990</v>
          </cell>
          <cell r="H100" t="str">
            <v>Hải Dương</v>
          </cell>
          <cell r="I100" t="str">
            <v>Nữ</v>
          </cell>
          <cell r="J100" t="str">
            <v>QH-2013-E</v>
          </cell>
          <cell r="K100" t="str">
            <v>Quản trị kinh doanh</v>
          </cell>
          <cell r="L100" t="str">
            <v>Quản trị kinh doanh</v>
          </cell>
          <cell r="M100" t="str">
            <v>60340102</v>
          </cell>
          <cell r="N100" t="str">
            <v>QTKD 2</v>
          </cell>
          <cell r="O100" t="str">
            <v>Tạo động lực làm việc cho giảng viên Trường Đại học Hải Dương</v>
          </cell>
          <cell r="P100" t="str">
            <v>TS. Nguyễn Thị Minh Nhàn</v>
          </cell>
          <cell r="Q100" t="str">
            <v>Trường ĐH Thương Mại</v>
          </cell>
        </row>
        <row r="101">
          <cell r="G101" t="str">
            <v>Nguyễn Thị Huế 12/09/1979</v>
          </cell>
          <cell r="H101" t="str">
            <v>Hà Nội</v>
          </cell>
          <cell r="I101" t="str">
            <v>Nữ</v>
          </cell>
          <cell r="J101" t="str">
            <v>QH-2013-E</v>
          </cell>
          <cell r="K101" t="str">
            <v>Quản trị kinh doanh</v>
          </cell>
          <cell r="L101" t="str">
            <v>Quản trị kinh doanh</v>
          </cell>
          <cell r="M101" t="str">
            <v>60340102</v>
          </cell>
          <cell r="N101" t="str">
            <v>QTKD 3</v>
          </cell>
          <cell r="O101" t="str">
            <v>Tạo động lực cho cán bộ nhân viên tại Trung tâm Giao dịch Công nghệ Thông tin và Truyền thông Hà Nội</v>
          </cell>
          <cell r="P101" t="str">
            <v>TS. Đinh Văn Toàn</v>
          </cell>
          <cell r="Q101" t="str">
            <v>ĐHQG Hà Nội</v>
          </cell>
        </row>
        <row r="102">
          <cell r="G102" t="str">
            <v>Nguyễn Quang Huy 22/07/1990</v>
          </cell>
          <cell r="H102" t="str">
            <v>Yên Bái</v>
          </cell>
          <cell r="I102" t="str">
            <v>Nam</v>
          </cell>
          <cell r="J102" t="str">
            <v>QH-2013-E</v>
          </cell>
          <cell r="K102" t="str">
            <v>Quản trị kinh doanh</v>
          </cell>
          <cell r="L102" t="str">
            <v>Quản trị kinh doanh</v>
          </cell>
          <cell r="M102" t="str">
            <v>60340102</v>
          </cell>
          <cell r="N102" t="str">
            <v>QTKD 2</v>
          </cell>
          <cell r="O102" t="str">
            <v xml:space="preserve"> Quản trị kênh phân phối sản phẩm đồ nội thất của công ty TNHH MTV sản xuất đồ gỗ nội thất Minh Phát tại Thành phố Hồ Chí Minh</v>
          </cell>
          <cell r="P102" t="str">
            <v>PGS.TS. Vũ Trí Dũng</v>
          </cell>
          <cell r="Q102" t="str">
            <v>Trường ĐH Kinh tế Quốc dân</v>
          </cell>
        </row>
        <row r="103">
          <cell r="G103" t="str">
            <v>Nguyễn Xuân Huy 14/09/1987</v>
          </cell>
          <cell r="H103" t="str">
            <v>Phú Thọ</v>
          </cell>
          <cell r="I103" t="str">
            <v>Nam</v>
          </cell>
          <cell r="J103" t="str">
            <v>QH-2013-E</v>
          </cell>
          <cell r="K103" t="str">
            <v>Quản trị kinh doanh</v>
          </cell>
          <cell r="L103" t="str">
            <v>Quản trị kinh doanh</v>
          </cell>
          <cell r="M103" t="str">
            <v>60340102</v>
          </cell>
          <cell r="N103" t="str">
            <v>QTKD 1</v>
          </cell>
          <cell r="O103" t="str">
            <v>Nghiên cứu và áp dụng tư duy quản trị tinh gọn tại công ty cổ phần Elcom</v>
          </cell>
          <cell r="P103" t="str">
            <v>TS. Nguyễn Đăng Minh</v>
          </cell>
          <cell r="Q103" t="str">
            <v xml:space="preserve"> Trường ĐH Kinh tế, ĐHQG Hà Nội</v>
          </cell>
        </row>
        <row r="104">
          <cell r="G104" t="str">
            <v>Nguyễn Thị Huyền 18/05/1990</v>
          </cell>
          <cell r="H104" t="str">
            <v>Nghệ An</v>
          </cell>
          <cell r="I104" t="str">
            <v>Nữ</v>
          </cell>
          <cell r="J104" t="str">
            <v>QH-2013-E</v>
          </cell>
          <cell r="K104" t="str">
            <v>Quản trị kinh doanh</v>
          </cell>
          <cell r="L104" t="str">
            <v>Quản trị kinh doanh</v>
          </cell>
          <cell r="M104" t="str">
            <v>60340102</v>
          </cell>
          <cell r="N104" t="str">
            <v>QTKD 2</v>
          </cell>
          <cell r="O104" t="str">
            <v>Chiến lược kinh doanh của Tập đoàn Viễn thông Quân đội</v>
          </cell>
          <cell r="P104" t="str">
            <v>TS. Trần Kim Hào</v>
          </cell>
          <cell r="Q104" t="str">
            <v>Viện Quản lý Kinh tế Trung Ương</v>
          </cell>
        </row>
        <row r="105">
          <cell r="G105" t="str">
            <v>Trần Thị Hường 11/08/1989</v>
          </cell>
          <cell r="H105" t="str">
            <v>Nam Định</v>
          </cell>
          <cell r="I105" t="str">
            <v>Nữ</v>
          </cell>
          <cell r="J105" t="str">
            <v>QH-2013-E</v>
          </cell>
          <cell r="K105" t="str">
            <v>Quản trị kinh doanh</v>
          </cell>
          <cell r="L105" t="str">
            <v>Quản trị kinh doanh</v>
          </cell>
          <cell r="M105" t="str">
            <v>60340102</v>
          </cell>
          <cell r="N105" t="str">
            <v>QTKD 1</v>
          </cell>
          <cell r="O105" t="str">
            <v>Tạo động lực làm việc cho người lao động tại 
công ty TNHH Dịch vụ kỹ thuật công nghiệp Thăng Long</v>
          </cell>
          <cell r="P105" t="str">
            <v>PGS.TS. Lê Quân</v>
          </cell>
          <cell r="Q105" t="str">
            <v>ĐHQG Hà Nội</v>
          </cell>
        </row>
        <row r="106">
          <cell r="G106" t="str">
            <v>Nguyễn Hữu Hướng 19/11/1987</v>
          </cell>
          <cell r="H106" t="str">
            <v>Hà Tĩnh</v>
          </cell>
          <cell r="I106" t="str">
            <v>Nam</v>
          </cell>
          <cell r="J106" t="str">
            <v>QH-2013-E</v>
          </cell>
          <cell r="K106" t="str">
            <v>Quản trị kinh doanh</v>
          </cell>
          <cell r="L106" t="str">
            <v>Quản trị kinh doanh</v>
          </cell>
          <cell r="M106" t="str">
            <v>60340102</v>
          </cell>
          <cell r="N106" t="str">
            <v>QTKD 2</v>
          </cell>
          <cell r="O106" t="str">
            <v xml:space="preserve"> Phát triển nguồn nhân lực khoa học và công nghệ tại Cục Thông tin Khoa học và Công nghệ Quốc gia</v>
          </cell>
          <cell r="P106" t="str">
            <v>TS. Trần Đức Vui</v>
          </cell>
          <cell r="Q106" t="str">
            <v xml:space="preserve"> Trường ĐH Kinh tế, ĐHQG Hà Nội</v>
          </cell>
        </row>
        <row r="107">
          <cell r="G107" t="str">
            <v>Nguyễn Ngọc Khánh 26/10/1982</v>
          </cell>
          <cell r="H107" t="str">
            <v>Hà Nội</v>
          </cell>
          <cell r="I107" t="str">
            <v>Nam</v>
          </cell>
          <cell r="J107" t="str">
            <v>QH-2013-E</v>
          </cell>
          <cell r="K107" t="str">
            <v>Quản trị kinh doanh</v>
          </cell>
          <cell r="L107" t="str">
            <v>Quản trị kinh doanh</v>
          </cell>
          <cell r="M107" t="str">
            <v>60340102</v>
          </cell>
          <cell r="N107" t="str">
            <v>QTKD 3</v>
          </cell>
          <cell r="O107" t="str">
            <v xml:space="preserve"> Nâng cao hiệu quả hoạt động sản xuất của nhà máy Nokia Việt Nam </v>
          </cell>
          <cell r="P107" t="str">
            <v>PGS.TS. Vũ Chí Lộc</v>
          </cell>
          <cell r="Q107" t="str">
            <v>Trường ĐH Ngoại thương</v>
          </cell>
        </row>
        <row r="108">
          <cell r="G108" t="str">
            <v>Lê Minh Khương 18/07/1977</v>
          </cell>
          <cell r="H108" t="str">
            <v>Hưng Yên</v>
          </cell>
          <cell r="I108" t="str">
            <v>Nam</v>
          </cell>
          <cell r="J108" t="str">
            <v>QH-2013-E</v>
          </cell>
          <cell r="K108" t="str">
            <v>Quản trị kinh doanh</v>
          </cell>
          <cell r="L108" t="str">
            <v>Quản trị kinh doanh</v>
          </cell>
          <cell r="M108" t="str">
            <v>60340102</v>
          </cell>
          <cell r="N108" t="str">
            <v>QTKD 1</v>
          </cell>
          <cell r="O108" t="str">
            <v>Quản trị rủi ro tài chính: Nghiên cứu trường hợp Nhà xuất bản Giáo dục Việt Nam</v>
          </cell>
          <cell r="P108" t="str">
            <v>TS. Nguyễn Anh Thu</v>
          </cell>
          <cell r="Q108" t="str">
            <v xml:space="preserve"> Trường ĐH Kinh tế, ĐHQG Hà Nội</v>
          </cell>
        </row>
        <row r="109">
          <cell r="G109" t="str">
            <v>Trần Ngọc Lâm 22/02/1985</v>
          </cell>
          <cell r="H109" t="str">
            <v>Hải Phòng</v>
          </cell>
          <cell r="I109" t="str">
            <v>Nam</v>
          </cell>
          <cell r="J109" t="str">
            <v>QH-2013-E</v>
          </cell>
          <cell r="K109" t="str">
            <v>Quản trị kinh doanh</v>
          </cell>
          <cell r="L109" t="str">
            <v>Quản trị kinh doanh</v>
          </cell>
          <cell r="M109" t="str">
            <v>60340102</v>
          </cell>
          <cell r="N109" t="str">
            <v>QTKD 3</v>
          </cell>
          <cell r="O109" t="str">
            <v xml:space="preserve"> Khai thác sản phẩm du lịch mạo hiểm ở quần đảo Cát Bà - Hải Phòng của công ty Cổ phần du lịch Hải Lâm</v>
          </cell>
          <cell r="P109" t="str">
            <v>PGS.TS. Lê Anh Tuấn</v>
          </cell>
          <cell r="Q109" t="str">
            <v>Bộ Văn hóa Thể thao và Du lịch</v>
          </cell>
        </row>
        <row r="110">
          <cell r="G110" t="str">
            <v>Nguyễn Thị Thùy Linh 04/09/1987</v>
          </cell>
          <cell r="H110" t="str">
            <v>Nghệ An</v>
          </cell>
          <cell r="I110" t="str">
            <v>Nữ</v>
          </cell>
          <cell r="J110" t="str">
            <v>QH-2013-E</v>
          </cell>
          <cell r="K110" t="str">
            <v>Quản trị kinh doanh</v>
          </cell>
          <cell r="L110" t="str">
            <v>Quản trị kinh doanh</v>
          </cell>
          <cell r="M110" t="str">
            <v>60340102</v>
          </cell>
          <cell r="N110" t="str">
            <v>QTKD 3</v>
          </cell>
          <cell r="O110" t="str">
            <v>Đào tạo nhân lực tại công ty cổ phần Thực phẩm Sữa TH - Tập đoàn TH Truemilk</v>
          </cell>
          <cell r="P110" t="str">
            <v>TS. Trần Huy Phương</v>
          </cell>
          <cell r="Q110" t="str">
            <v xml:space="preserve"> Trường ĐH Kinh tế, ĐHQG Hà Nội</v>
          </cell>
        </row>
        <row r="111">
          <cell r="G111" t="str">
            <v>Phạm Thùy Linh 11/11/1989</v>
          </cell>
          <cell r="H111" t="str">
            <v>Phú Thọ</v>
          </cell>
          <cell r="I111" t="str">
            <v>Nữ</v>
          </cell>
          <cell r="J111" t="str">
            <v>QH-2013-E</v>
          </cell>
          <cell r="K111" t="str">
            <v>Quản trị kinh doanh</v>
          </cell>
          <cell r="L111" t="str">
            <v>Quản trị kinh doanh</v>
          </cell>
          <cell r="M111" t="str">
            <v>60340102</v>
          </cell>
          <cell r="N111" t="str">
            <v>QTKD 2</v>
          </cell>
          <cell r="O111" t="str">
            <v>Chất lượng dịch vụ tín dụng tại Ngân hàng TMCP Việt Nam Thịnh Vượng (VPBank)</v>
          </cell>
          <cell r="P111" t="str">
            <v>PGS.TS. Trần Thị Thái Hà</v>
          </cell>
          <cell r="Q111" t="str">
            <v xml:space="preserve"> Trường ĐH Kinh tế, ĐHQG Hà Nội</v>
          </cell>
        </row>
        <row r="112">
          <cell r="G112" t="str">
            <v>Đỗ Hải Long 08/10/1990</v>
          </cell>
          <cell r="H112" t="str">
            <v>Hà Nội</v>
          </cell>
          <cell r="I112" t="str">
            <v>Nam</v>
          </cell>
          <cell r="J112" t="str">
            <v>QH-2013-E</v>
          </cell>
          <cell r="K112" t="str">
            <v>Quản trị kinh doanh</v>
          </cell>
          <cell r="L112" t="str">
            <v>Quản trị kinh doanh</v>
          </cell>
          <cell r="M112" t="str">
            <v>60340102</v>
          </cell>
          <cell r="N112" t="str">
            <v>QTKD 2</v>
          </cell>
          <cell r="O112" t="str">
            <v xml:space="preserve"> Các nhân tố ảnh hưởng đến sự trung thành của nhân viên trẻ tại các doanh nghiệp Việt Nam</v>
          </cell>
          <cell r="P112" t="str">
            <v>TS. Nguyễn Thế Anh</v>
          </cell>
          <cell r="Q112" t="str">
            <v>Trường ĐH Ngoại thương</v>
          </cell>
        </row>
        <row r="113">
          <cell r="G113" t="str">
            <v>Hồ Văn Long 01/01/1989</v>
          </cell>
          <cell r="H113" t="str">
            <v>Nghệ An</v>
          </cell>
          <cell r="I113" t="str">
            <v>Nam</v>
          </cell>
          <cell r="J113" t="str">
            <v>QH-2013-E</v>
          </cell>
          <cell r="K113" t="str">
            <v>Quản trị kinh doanh</v>
          </cell>
          <cell r="L113" t="str">
            <v>Quản trị kinh doanh</v>
          </cell>
          <cell r="M113" t="str">
            <v>60340102</v>
          </cell>
          <cell r="N113" t="str">
            <v>QTKD 3</v>
          </cell>
          <cell r="O113" t="str">
            <v xml:space="preserve"> Mô hình hành vi chấp nhận thương mại điện tử - nghiên cứu trường hợp tại Trường Đại học Công nghiệp Hà Nội</v>
          </cell>
          <cell r="P113" t="str">
            <v>TS. Nguyễn Việt Khôi</v>
          </cell>
          <cell r="Q113" t="str">
            <v xml:space="preserve"> Trường ĐH Kinh tế, ĐHQG Hà Nội</v>
          </cell>
        </row>
        <row r="114">
          <cell r="G114" t="str">
            <v>Nguyễn Vĩnh Long 09/08/1990</v>
          </cell>
          <cell r="H114" t="str">
            <v>Hà Nội</v>
          </cell>
          <cell r="I114" t="str">
            <v>Nam</v>
          </cell>
          <cell r="J114" t="str">
            <v>QH-2013-E</v>
          </cell>
          <cell r="K114" t="str">
            <v>Quản trị kinh doanh</v>
          </cell>
          <cell r="L114" t="str">
            <v>Quản trị kinh doanh</v>
          </cell>
          <cell r="M114" t="str">
            <v>60340102</v>
          </cell>
          <cell r="N114" t="str">
            <v>QTKD 2</v>
          </cell>
          <cell r="O114" t="str">
            <v>Giải pháp Marketing nhằm thu hút khách du lịch nước ngoài tại công ty lữ hành Hanoitourist</v>
          </cell>
          <cell r="P114" t="str">
            <v>TS. Nguyễn Thị Phi Nga</v>
          </cell>
          <cell r="Q114" t="str">
            <v xml:space="preserve"> Trường ĐH Kinh tế, ĐHQG Hà Nội</v>
          </cell>
        </row>
        <row r="115">
          <cell r="G115" t="str">
            <v>Nghiêm Xuân Lực 10/03/1985</v>
          </cell>
          <cell r="H115" t="str">
            <v>Thái Bình</v>
          </cell>
          <cell r="I115" t="str">
            <v>Nam</v>
          </cell>
          <cell r="J115" t="str">
            <v>QH-2013-E</v>
          </cell>
          <cell r="K115" t="str">
            <v>Quản trị kinh doanh</v>
          </cell>
          <cell r="L115" t="str">
            <v>Quản trị kinh doanh</v>
          </cell>
          <cell r="M115" t="str">
            <v>60340102</v>
          </cell>
          <cell r="N115" t="str">
            <v>QTKD 3</v>
          </cell>
          <cell r="O115" t="str">
            <v xml:space="preserve"> Chiến lược Marketing Mix tại Ngân hàng TMCP Bắc Á - Chi nhánh Hà Nội</v>
          </cell>
          <cell r="P115" t="str">
            <v>PGS.TS. Nguyễn Mạnh Tuân</v>
          </cell>
          <cell r="Q115" t="str">
            <v>ĐHQG Hà Nội</v>
          </cell>
        </row>
        <row r="116">
          <cell r="G116" t="str">
            <v>Nguyễn Thế Lương 04/11/1988</v>
          </cell>
          <cell r="H116" t="str">
            <v>Thái Bình</v>
          </cell>
          <cell r="I116" t="str">
            <v>Nam</v>
          </cell>
          <cell r="J116" t="str">
            <v>QH-2013-E</v>
          </cell>
          <cell r="K116" t="str">
            <v>Quản trị kinh doanh</v>
          </cell>
          <cell r="L116" t="str">
            <v>Quản trị kinh doanh</v>
          </cell>
          <cell r="M116" t="str">
            <v>60340102</v>
          </cell>
          <cell r="N116" t="str">
            <v>QTKD 1</v>
          </cell>
          <cell r="O116" t="str">
            <v>Tạo động lực làm việc cho người lao động tại Ngân hàng TMCP Bắc Á - chi nhánh Hà Nội</v>
          </cell>
          <cell r="P116" t="str">
            <v>TS. Mai Thanh Lan</v>
          </cell>
          <cell r="Q116" t="str">
            <v>Trường ĐH Thương Mại</v>
          </cell>
        </row>
        <row r="117">
          <cell r="G117" t="str">
            <v>Nguyễn Thị Mến 16/07/1989</v>
          </cell>
          <cell r="H117" t="str">
            <v>Hà Nội</v>
          </cell>
          <cell r="I117" t="str">
            <v>Nữ</v>
          </cell>
          <cell r="J117" t="str">
            <v>QH-2013-E</v>
          </cell>
          <cell r="K117" t="str">
            <v>Quản trị kinh doanh</v>
          </cell>
          <cell r="L117" t="str">
            <v>Quản trị kinh doanh</v>
          </cell>
          <cell r="M117" t="str">
            <v>60340102</v>
          </cell>
          <cell r="N117" t="str">
            <v>QTKD 2</v>
          </cell>
          <cell r="O117" t="str">
            <v>Nghiên cứu các nhân tố ảnh hưởng đến quyết định mua của người tiêu dùng Hà Nội đối với sản phẩm Samsung Galaxy G530</v>
          </cell>
          <cell r="P117" t="str">
            <v>TS. Nguyễn Thị Phi Nga</v>
          </cell>
          <cell r="Q117" t="str">
            <v xml:space="preserve"> Trường ĐH Kinh tế, ĐHQG Hà Nội</v>
          </cell>
        </row>
        <row r="118">
          <cell r="G118" t="str">
            <v>Nguyễn Thị Nguyệt Minh 10/08/1990</v>
          </cell>
          <cell r="H118" t="str">
            <v>Nam Định</v>
          </cell>
          <cell r="I118" t="str">
            <v>Nữ</v>
          </cell>
          <cell r="J118" t="str">
            <v>QH-2013-E</v>
          </cell>
          <cell r="K118" t="str">
            <v>Quản trị kinh doanh</v>
          </cell>
          <cell r="L118" t="str">
            <v>Quản trị kinh doanh</v>
          </cell>
          <cell r="M118" t="str">
            <v>60340102</v>
          </cell>
          <cell r="N118" t="str">
            <v>QTKD 3</v>
          </cell>
          <cell r="O118" t="str">
            <v xml:space="preserve"> Quản trị Marketing công ty cổ phần dầu khí Anpha (Anpha Petrol)</v>
          </cell>
          <cell r="P118" t="str">
            <v>PGS.TS. Trần Hùng</v>
          </cell>
          <cell r="Q118" t="str">
            <v>Trường ĐH Thương Mại</v>
          </cell>
        </row>
        <row r="119">
          <cell r="G119" t="str">
            <v>Đào Văn Nam 23/06/1990</v>
          </cell>
          <cell r="H119" t="str">
            <v>Thái Bình</v>
          </cell>
          <cell r="I119" t="str">
            <v>Nam</v>
          </cell>
          <cell r="J119" t="str">
            <v>QH-2013-E</v>
          </cell>
          <cell r="K119" t="str">
            <v>Quản trị kinh doanh</v>
          </cell>
          <cell r="L119" t="str">
            <v>Quản trị kinh doanh</v>
          </cell>
          <cell r="M119" t="str">
            <v>60340102</v>
          </cell>
          <cell r="N119" t="str">
            <v>QTKD 2</v>
          </cell>
          <cell r="O119" t="str">
            <v xml:space="preserve"> Hoạt động Marketing trực tuyến và sự hài lòng của khách hàng tại công ty cổ phần Vital</v>
          </cell>
          <cell r="P119" t="str">
            <v>TS. Phạm Thị Liên</v>
          </cell>
          <cell r="Q119" t="str">
            <v xml:space="preserve"> Trường ĐH Kinh tế, ĐHQG Hà Nội</v>
          </cell>
        </row>
        <row r="120">
          <cell r="G120" t="str">
            <v>Nguyễn Phương Nam 12/02/1987</v>
          </cell>
          <cell r="H120" t="str">
            <v>Hưng Yên</v>
          </cell>
          <cell r="I120" t="str">
            <v>Nam</v>
          </cell>
          <cell r="J120" t="str">
            <v>QH-2013-E</v>
          </cell>
          <cell r="K120" t="str">
            <v>Quản trị kinh doanh</v>
          </cell>
          <cell r="L120" t="str">
            <v>Quản trị kinh doanh</v>
          </cell>
          <cell r="M120" t="str">
            <v>60340102</v>
          </cell>
          <cell r="N120" t="str">
            <v>QTKD 1</v>
          </cell>
          <cell r="O120" t="str">
            <v>Tạo động lực cho người lao động tại tập đoàn Việt Á</v>
          </cell>
          <cell r="P120" t="str">
            <v>TS. Đinh Văn Toàn</v>
          </cell>
          <cell r="Q120" t="str">
            <v>ĐHQG Hà Nội</v>
          </cell>
        </row>
        <row r="121">
          <cell r="G121" t="str">
            <v>Nguyễn Hằng Nga 03/09/1990</v>
          </cell>
          <cell r="H121" t="str">
            <v>Bắc Giang</v>
          </cell>
          <cell r="I121" t="str">
            <v>Nữ</v>
          </cell>
          <cell r="J121" t="str">
            <v>QH-2013-E</v>
          </cell>
          <cell r="K121" t="str">
            <v>Quản trị kinh doanh</v>
          </cell>
          <cell r="L121" t="str">
            <v>Quản trị kinh doanh</v>
          </cell>
          <cell r="M121" t="str">
            <v>60340102</v>
          </cell>
          <cell r="N121" t="str">
            <v>QTKD 3</v>
          </cell>
          <cell r="O121" t="str">
            <v>Chăm sóc khách hàng tại Tập đoàn Bưu chính Viễn thông Việt Nam - Chi nhánh Bắc Ninh</v>
          </cell>
          <cell r="P121" t="str">
            <v>TS. Trần Đức Vui</v>
          </cell>
          <cell r="Q121" t="str">
            <v xml:space="preserve"> Trường ĐH Kinh tế, ĐHQG Hà Nội</v>
          </cell>
        </row>
        <row r="122">
          <cell r="G122" t="str">
            <v>Nguyễn Thị Bích Ngọc 20/08/1989</v>
          </cell>
          <cell r="H122" t="str">
            <v>Quảng Ninh</v>
          </cell>
          <cell r="I122" t="str">
            <v>Nữ</v>
          </cell>
          <cell r="J122" t="str">
            <v>QH-2013-E</v>
          </cell>
          <cell r="K122" t="str">
            <v>Quản trị kinh doanh</v>
          </cell>
          <cell r="L122" t="str">
            <v>Quản trị kinh doanh</v>
          </cell>
          <cell r="M122" t="str">
            <v>60340102</v>
          </cell>
          <cell r="N122" t="str">
            <v>QTKD 1</v>
          </cell>
          <cell r="O122" t="str">
            <v>Chất lượng dịch vụ khách hàng tại Ngân hàng TMCP Đầu tư và Phát triển Việt Nam - Chi nhánh Đông Đô, Hà Nội</v>
          </cell>
          <cell r="P122" t="str">
            <v>TS. Nguyễn Tiến Dũng</v>
          </cell>
          <cell r="Q122" t="str">
            <v xml:space="preserve"> Trường ĐH Kinh tế, ĐHQG Hà Nội</v>
          </cell>
        </row>
        <row r="123">
          <cell r="G123" t="str">
            <v>Phan Thị Lan Ngọc 20/09/1988</v>
          </cell>
          <cell r="H123" t="str">
            <v>Hà Nội</v>
          </cell>
          <cell r="I123" t="str">
            <v>Nữ</v>
          </cell>
          <cell r="J123" t="str">
            <v>QH-2013-E</v>
          </cell>
          <cell r="K123" t="str">
            <v>Quản trị kinh doanh</v>
          </cell>
          <cell r="L123" t="str">
            <v>Quản trị kinh doanh</v>
          </cell>
          <cell r="M123" t="str">
            <v>60340102</v>
          </cell>
          <cell r="N123" t="str">
            <v>QTKD 2</v>
          </cell>
          <cell r="O123" t="str">
            <v xml:space="preserve"> Văn hóa doanh nghiệp của Công ty TNHH Nước giải khát Coca Cola Việt Nam</v>
          </cell>
          <cell r="P123" t="str">
            <v>PGS.TS. Đỗ Minh Cương</v>
          </cell>
          <cell r="Q123" t="str">
            <v xml:space="preserve"> Trường ĐH Kinh tế, ĐHQG Hà Nội</v>
          </cell>
        </row>
        <row r="124">
          <cell r="G124" t="str">
            <v>Lê Thị Nguyệt 17/10/1986</v>
          </cell>
          <cell r="H124" t="str">
            <v>Bắc Giang</v>
          </cell>
          <cell r="I124" t="str">
            <v>Nữ</v>
          </cell>
          <cell r="J124" t="str">
            <v>QH-2013-E</v>
          </cell>
          <cell r="K124" t="str">
            <v>Quản trị kinh doanh</v>
          </cell>
          <cell r="L124" t="str">
            <v>Quản trị kinh doanh</v>
          </cell>
          <cell r="M124" t="str">
            <v>60340102</v>
          </cell>
          <cell r="N124" t="str">
            <v>QTKD 3</v>
          </cell>
          <cell r="O124" t="str">
            <v xml:space="preserve"> Tạo động lực cho người lao động tại công ty Cổ phần May xuất khẩu Hà Bắc</v>
          </cell>
          <cell r="P124" t="str">
            <v>GS.TS. Bùi Xuân Phong</v>
          </cell>
          <cell r="Q124" t="str">
            <v>Học viện Công nghệ Bưu chính Viễn Thông</v>
          </cell>
        </row>
        <row r="125">
          <cell r="G125" t="str">
            <v>Ngô Thị Hồng Nhung 30/12/1983</v>
          </cell>
          <cell r="H125" t="str">
            <v>Hải phòng</v>
          </cell>
          <cell r="I125" t="str">
            <v>Nữ</v>
          </cell>
          <cell r="J125" t="str">
            <v>QH-2013-E</v>
          </cell>
          <cell r="K125" t="str">
            <v>Quản trị kinh doanh</v>
          </cell>
          <cell r="L125" t="str">
            <v>Quản trị kinh doanh</v>
          </cell>
          <cell r="M125" t="str">
            <v>60340102</v>
          </cell>
          <cell r="N125" t="str">
            <v>QTKD 1</v>
          </cell>
          <cell r="O125" t="str">
            <v xml:space="preserve"> Dịch vụ khách hàng tại siêu thị Big C Thăng Long</v>
          </cell>
          <cell r="P125" t="str">
            <v>TS. Trần Kim Hào</v>
          </cell>
          <cell r="Q125" t="str">
            <v>Viện Quản lý Kinh tế Trung Ương</v>
          </cell>
        </row>
        <row r="126">
          <cell r="G126" t="str">
            <v>Nguyễn Thị Hồng Như 04/09/1989</v>
          </cell>
          <cell r="H126" t="str">
            <v>Hà Nội</v>
          </cell>
          <cell r="I126" t="str">
            <v>Nữ</v>
          </cell>
          <cell r="J126" t="str">
            <v>QH-2013-E</v>
          </cell>
          <cell r="K126" t="str">
            <v>Quản trị kinh doanh</v>
          </cell>
          <cell r="L126" t="str">
            <v>Quản trị kinh doanh</v>
          </cell>
          <cell r="M126" t="str">
            <v>60340102</v>
          </cell>
          <cell r="N126" t="str">
            <v>QTKD 2</v>
          </cell>
          <cell r="O126" t="str">
            <v>Sự hài lòng của khách hàng về dịch vụ bảo hiểm xe cơ giới tại Công ty bảo hiểm PJICO Vĩnh Phúc</v>
          </cell>
          <cell r="P126" t="str">
            <v>TS. Vũ Tuấn Anh</v>
          </cell>
          <cell r="Q126" t="str">
            <v>Trường Đại học Kinh tế Quốc dân</v>
          </cell>
        </row>
        <row r="127">
          <cell r="G127" t="str">
            <v>Nguyễn Thị Oanh 30/09/1989</v>
          </cell>
          <cell r="H127" t="str">
            <v>Thanh Hóa</v>
          </cell>
          <cell r="I127" t="str">
            <v>Nữ</v>
          </cell>
          <cell r="J127" t="str">
            <v>QH-2013-E</v>
          </cell>
          <cell r="K127" t="str">
            <v>Quản trị kinh doanh</v>
          </cell>
          <cell r="L127" t="str">
            <v>Quản trị kinh doanh</v>
          </cell>
          <cell r="M127" t="str">
            <v>60340102</v>
          </cell>
          <cell r="N127" t="str">
            <v>QTKD 1</v>
          </cell>
          <cell r="O127" t="str">
            <v xml:space="preserve"> Chiến lược phát triển dịch vụ Quảng cáo trực tuyến của Công ty Cổ phần Dịch vụ Trực tuyến FPT - FPT Online đến năm 2020</v>
          </cell>
          <cell r="P127" t="str">
            <v>TS. Nguyễn Việt Khôi</v>
          </cell>
          <cell r="Q127" t="str">
            <v xml:space="preserve"> Trường ĐH Kinh tế, ĐHQG Hà Nội</v>
          </cell>
        </row>
        <row r="128">
          <cell r="G128" t="str">
            <v>Đào Thị Thanh Phương 20/06/1988</v>
          </cell>
          <cell r="H128" t="str">
            <v>Nam Định</v>
          </cell>
          <cell r="I128" t="str">
            <v>Nữ</v>
          </cell>
          <cell r="J128" t="str">
            <v>QH-2013-E</v>
          </cell>
          <cell r="K128" t="str">
            <v>Quản trị kinh doanh</v>
          </cell>
          <cell r="L128" t="str">
            <v>Quản trị kinh doanh</v>
          </cell>
          <cell r="M128" t="str">
            <v>60340102</v>
          </cell>
          <cell r="N128" t="str">
            <v>QTKD 2</v>
          </cell>
          <cell r="O128" t="str">
            <v xml:space="preserve"> Phát triển dịch vụ ngân hàng điện tử tại Ngân hàng TMCP Đại Dương Việt Nam</v>
          </cell>
          <cell r="P128" t="str">
            <v>TS. Nguyễn Tiến Dũng</v>
          </cell>
          <cell r="Q128" t="str">
            <v xml:space="preserve"> Trường ĐH Kinh tế, ĐHQG Hà Nội</v>
          </cell>
        </row>
        <row r="129">
          <cell r="G129" t="str">
            <v>Đỗ Lan Phương 17/08/1989</v>
          </cell>
          <cell r="H129" t="str">
            <v>Hà Nội</v>
          </cell>
          <cell r="I129" t="str">
            <v>Nữ</v>
          </cell>
          <cell r="J129" t="str">
            <v>QH-2013-E</v>
          </cell>
          <cell r="K129" t="str">
            <v>Quản trị kinh doanh</v>
          </cell>
          <cell r="L129" t="str">
            <v>Quản trị kinh doanh</v>
          </cell>
          <cell r="M129" t="str">
            <v>60340102</v>
          </cell>
          <cell r="N129" t="str">
            <v>QTKD 3</v>
          </cell>
          <cell r="O129" t="str">
            <v>Phát triển nguồn nhân lực của Vietnam Airlines giai đoạn 2015-2020</v>
          </cell>
          <cell r="P129" t="str">
            <v>PGS.TS. Phạm Thu Hương</v>
          </cell>
          <cell r="Q129" t="str">
            <v>Trường ĐH Ngoại thương</v>
          </cell>
        </row>
        <row r="130">
          <cell r="G130" t="str">
            <v>Bạch Vinh Quang 28/03/1990</v>
          </cell>
          <cell r="H130" t="str">
            <v>Hà Nam</v>
          </cell>
          <cell r="I130" t="str">
            <v>Nam</v>
          </cell>
          <cell r="J130" t="str">
            <v>QH-2013-E</v>
          </cell>
          <cell r="K130" t="str">
            <v>Quản trị kinh doanh</v>
          </cell>
          <cell r="L130" t="str">
            <v>Quản trị kinh doanh</v>
          </cell>
          <cell r="M130" t="str">
            <v>60340102</v>
          </cell>
          <cell r="N130" t="str">
            <v>QTKD 3</v>
          </cell>
          <cell r="O130" t="str">
            <v xml:space="preserve"> Nâng cao năng lực cạnh tranh của Ngân hàng TMCP Đầu tư và Phát triển Việt Nam - Chi nhánh Hà Nam</v>
          </cell>
          <cell r="P130" t="str">
            <v>PGS.TS. Hoàng Văn Bằng</v>
          </cell>
          <cell r="Q130" t="str">
            <v>Văn phòng chính phủ</v>
          </cell>
        </row>
        <row r="131">
          <cell r="G131" t="str">
            <v>Phạm Hồng Tâm 06/05/1989</v>
          </cell>
          <cell r="H131" t="str">
            <v>Nam Định</v>
          </cell>
          <cell r="I131" t="str">
            <v>Nữ</v>
          </cell>
          <cell r="J131" t="str">
            <v>QH-2013-E</v>
          </cell>
          <cell r="K131" t="str">
            <v>Quản trị kinh doanh</v>
          </cell>
          <cell r="L131" t="str">
            <v>Quản trị kinh doanh</v>
          </cell>
          <cell r="M131" t="str">
            <v>60340102</v>
          </cell>
          <cell r="N131" t="str">
            <v>QTKD 1</v>
          </cell>
          <cell r="O131" t="str">
            <v>Ứng dụng lý thuyết thẻ điểm cân bằng trong quản trị đại học tại trường Đại học Kinh tế - ĐHQGHN</v>
          </cell>
          <cell r="P131" t="str">
            <v>TS. Đỗ Tiến Long</v>
          </cell>
          <cell r="Q131" t="str">
            <v xml:space="preserve"> Trường ĐH Kinh tế, ĐHQG Hà Nội</v>
          </cell>
        </row>
        <row r="132">
          <cell r="G132" t="str">
            <v>Phan Quang Tuấn 28/03/1990</v>
          </cell>
          <cell r="H132" t="str">
            <v>Hà Nội</v>
          </cell>
          <cell r="I132" t="str">
            <v>Nam</v>
          </cell>
          <cell r="J132" t="str">
            <v>QH-2013-E</v>
          </cell>
          <cell r="K132" t="str">
            <v>Quản trị kinh doanh</v>
          </cell>
          <cell r="L132" t="str">
            <v>Quản trị kinh doanh</v>
          </cell>
          <cell r="M132" t="str">
            <v>60340102</v>
          </cell>
          <cell r="N132" t="str">
            <v>QTKD 3</v>
          </cell>
          <cell r="O132" t="str">
            <v xml:space="preserve"> Chất lượng chuyên viên quan hệ khách hàng tại Ngân hàng HDBank</v>
          </cell>
          <cell r="P132" t="str">
            <v>TS. Nguyễn Thị Minh Nhàn</v>
          </cell>
          <cell r="Q132" t="str">
            <v>Trường ĐH Thương Mại</v>
          </cell>
        </row>
        <row r="133">
          <cell r="G133" t="str">
            <v>Trần Anh Tuấn 22/02/1990</v>
          </cell>
          <cell r="H133" t="str">
            <v>Phú Thọ</v>
          </cell>
          <cell r="I133" t="str">
            <v>Nam</v>
          </cell>
          <cell r="J133" t="str">
            <v>QH-2013-E</v>
          </cell>
          <cell r="K133" t="str">
            <v>Quản trị kinh doanh</v>
          </cell>
          <cell r="L133" t="str">
            <v>Quản trị kinh doanh</v>
          </cell>
          <cell r="M133" t="str">
            <v>60340102</v>
          </cell>
          <cell r="N133" t="str">
            <v>QTKD 2</v>
          </cell>
          <cell r="O133" t="str">
            <v xml:space="preserve"> Quản trị nhân lực tại doanh nghiệp tư nhân Toản Giang</v>
          </cell>
          <cell r="P133" t="str">
            <v>PGS.TS. Ngô Xuân Bình</v>
          </cell>
          <cell r="Q133" t="str">
            <v>Viện Nghiên cứu Ấn Độ và Tây Nam Á</v>
          </cell>
        </row>
        <row r="134">
          <cell r="G134" t="str">
            <v>Đoàn Huy Tùng 25/08/1990</v>
          </cell>
          <cell r="H134" t="str">
            <v>Hải Phòng</v>
          </cell>
          <cell r="I134" t="str">
            <v>Nam</v>
          </cell>
          <cell r="J134" t="str">
            <v>QH-2013-E</v>
          </cell>
          <cell r="K134" t="str">
            <v>Quản trị kinh doanh</v>
          </cell>
          <cell r="L134" t="str">
            <v>Quản trị kinh doanh</v>
          </cell>
          <cell r="M134" t="str">
            <v>60340102</v>
          </cell>
          <cell r="N134" t="str">
            <v>QTKD 1</v>
          </cell>
          <cell r="O134" t="str">
            <v>Đào tạo và phát triển nguồn nhân lực tại công ty điện lực Hải Phòng</v>
          </cell>
          <cell r="P134" t="str">
            <v>TS. Trương Minh Đức</v>
          </cell>
          <cell r="Q134" t="str">
            <v xml:space="preserve"> Trường ĐH Kinh tế, ĐHQG Hà Nội</v>
          </cell>
        </row>
        <row r="135">
          <cell r="G135" t="str">
            <v>Lê Thanh Tùng 26/01/1989</v>
          </cell>
          <cell r="H135" t="str">
            <v>Hà Nội</v>
          </cell>
          <cell r="I135" t="str">
            <v>Nam</v>
          </cell>
          <cell r="J135" t="str">
            <v>QH-2013-E</v>
          </cell>
          <cell r="K135" t="str">
            <v>Quản trị kinh doanh</v>
          </cell>
          <cell r="L135" t="str">
            <v>Quản trị kinh doanh</v>
          </cell>
          <cell r="M135" t="str">
            <v>60340102</v>
          </cell>
          <cell r="N135" t="str">
            <v>QTKD 2</v>
          </cell>
          <cell r="O135" t="str">
            <v xml:space="preserve"> Nghiên cứu văn hóa doanh nghiệp của Công ty TNHH Vàng bạc đá quý Bảo Tín Minh Châu</v>
          </cell>
          <cell r="P135" t="str">
            <v>PGS.TS. Nguyễn Duy Dũng</v>
          </cell>
          <cell r="Q135" t="str">
            <v>Viện Nghiên cứu Đông Nam Á</v>
          </cell>
        </row>
        <row r="136">
          <cell r="G136" t="str">
            <v>Phạm Thanh Tùng 21/09/1988</v>
          </cell>
          <cell r="H136" t="str">
            <v>Hải Phòng</v>
          </cell>
          <cell r="I136" t="str">
            <v>Nam</v>
          </cell>
          <cell r="J136" t="str">
            <v>QH-2013-E</v>
          </cell>
          <cell r="K136" t="str">
            <v>Quản trị kinh doanh</v>
          </cell>
          <cell r="L136" t="str">
            <v>Quản trị kinh doanh</v>
          </cell>
          <cell r="M136" t="str">
            <v>60340102</v>
          </cell>
          <cell r="N136" t="str">
            <v>QTKD 3</v>
          </cell>
          <cell r="O136" t="str">
            <v xml:space="preserve"> Đánh giá chất lượng dịch vụ bán hàng và sự hài lòng của khách hàng tại công ty Cổ phần Vận tải Thương mại và Xây dựng Xuân Thiệu</v>
          </cell>
          <cell r="P136" t="str">
            <v>TS. Phan Chí Anh</v>
          </cell>
          <cell r="Q136" t="str">
            <v>Trường Đại học Việt Nhật, ĐHQGHN</v>
          </cell>
        </row>
        <row r="137">
          <cell r="G137" t="str">
            <v>Vương Thị Hồng Thanh 18/05/1984</v>
          </cell>
          <cell r="H137" t="str">
            <v>Hà Nội</v>
          </cell>
          <cell r="I137" t="str">
            <v>Nữ</v>
          </cell>
          <cell r="J137" t="str">
            <v>QH-2013-E</v>
          </cell>
          <cell r="K137" t="str">
            <v>Quản trị kinh doanh</v>
          </cell>
          <cell r="L137" t="str">
            <v>Quản trị kinh doanh</v>
          </cell>
          <cell r="M137" t="str">
            <v>60340102</v>
          </cell>
          <cell r="N137" t="str">
            <v>QTKD 2</v>
          </cell>
          <cell r="O137" t="str">
            <v xml:space="preserve"> Trách nhiệm xã hội của doanh nghiệp kinh doanh khu đô thị và nhà ở tại khu vực Hà Nội: Thực trạng và giải pháp</v>
          </cell>
          <cell r="P137" t="str">
            <v>PGS.TS. Đỗ Minh Cương</v>
          </cell>
          <cell r="Q137" t="str">
            <v xml:space="preserve"> Trường ĐH Kinh tế, ĐHQG Hà Nội</v>
          </cell>
        </row>
        <row r="138">
          <cell r="G138" t="str">
            <v>Nguyễn Hùng Thắng 09/01/1984</v>
          </cell>
          <cell r="H138" t="str">
            <v>Hà Nội</v>
          </cell>
          <cell r="I138" t="str">
            <v>Nam</v>
          </cell>
          <cell r="J138" t="str">
            <v>QH-2013-E</v>
          </cell>
          <cell r="K138" t="str">
            <v>Quản trị kinh doanh</v>
          </cell>
          <cell r="L138" t="str">
            <v>Quản trị kinh doanh</v>
          </cell>
          <cell r="M138" t="str">
            <v>60340102</v>
          </cell>
          <cell r="N138" t="str">
            <v>QTKD 1</v>
          </cell>
          <cell r="O138" t="str">
            <v xml:space="preserve"> Chiến lược kinh doanh của Tổng công ty Xuất nhập khẩu và Xây dựng Việt Nam (Vinaconex)</v>
          </cell>
          <cell r="P138" t="str">
            <v>TS. Trần Đức Vui</v>
          </cell>
          <cell r="Q138" t="str">
            <v xml:space="preserve"> Trường ĐH Kinh tế, ĐHQG Hà Nội</v>
          </cell>
        </row>
        <row r="139">
          <cell r="G139" t="str">
            <v>Nguyễn Thị Thương 05/06/1981</v>
          </cell>
          <cell r="H139" t="str">
            <v>Hải Dương</v>
          </cell>
          <cell r="I139" t="str">
            <v>Nữ</v>
          </cell>
          <cell r="J139" t="str">
            <v>QH2013-E</v>
          </cell>
          <cell r="K139" t="str">
            <v>Quản trị kinh doanh</v>
          </cell>
          <cell r="L139" t="str">
            <v>Quản trị kinh doanh</v>
          </cell>
          <cell r="M139" t="str">
            <v>60340102</v>
          </cell>
          <cell r="N139" t="str">
            <v>QTKD 1</v>
          </cell>
          <cell r="O139" t="str">
            <v>Hoạt động truyền thông Marketing cho công tác tuyển sinh của trường Đại học Hải Dương</v>
          </cell>
          <cell r="P139" t="str">
            <v>TS. Nguyễn Thị Hoàng Yến</v>
          </cell>
          <cell r="Q139" t="str">
            <v>Học viện Bưu chính Viễn thông</v>
          </cell>
        </row>
        <row r="140">
          <cell r="G140" t="str">
            <v>Nguyễn Nữ Kiều Trang 24/01/1990</v>
          </cell>
          <cell r="H140" t="str">
            <v>Phú Thọ</v>
          </cell>
          <cell r="I140" t="str">
            <v>Nữ</v>
          </cell>
          <cell r="J140" t="str">
            <v>QH-2013-E</v>
          </cell>
          <cell r="K140" t="str">
            <v>Quản trị kinh doanh</v>
          </cell>
          <cell r="L140" t="str">
            <v>Quản trị kinh doanh</v>
          </cell>
          <cell r="M140" t="str">
            <v>60340102</v>
          </cell>
          <cell r="N140" t="str">
            <v>QTKD 1</v>
          </cell>
          <cell r="O140" t="str">
            <v xml:space="preserve"> Đo lường sự hài lòng của bệnh nhân đối với chất lượng dịch vụ y tế tại Bệnh viện Ung bướu Hưng Việt</v>
          </cell>
          <cell r="P140" t="str">
            <v>TS. Nguyễn Thị Phi Nga</v>
          </cell>
          <cell r="Q140" t="str">
            <v xml:space="preserve"> Trường ĐH Kinh tế, ĐHQG Hà Nội</v>
          </cell>
        </row>
        <row r="141">
          <cell r="G141" t="str">
            <v>Nguyễn Thị Trang 10/04/1989</v>
          </cell>
          <cell r="H141" t="str">
            <v>Hà Nội</v>
          </cell>
          <cell r="I141" t="str">
            <v>Nữ</v>
          </cell>
          <cell r="J141" t="str">
            <v>QH-2013-E</v>
          </cell>
          <cell r="K141" t="str">
            <v>Quản trị kinh doanh</v>
          </cell>
          <cell r="L141" t="str">
            <v>Quản trị kinh doanh</v>
          </cell>
          <cell r="M141" t="str">
            <v>60340102</v>
          </cell>
          <cell r="N141" t="str">
            <v>QTKD 2</v>
          </cell>
          <cell r="O141" t="str">
            <v xml:space="preserve"> Chiến lược Marketing đối với hàng thủ công mỹ nghệ của các làng nghề tỉnh Bắc Ninh đến năm 2020</v>
          </cell>
          <cell r="P141" t="str">
            <v>PGS.TS. Vũ Trí Dũng</v>
          </cell>
          <cell r="Q141" t="str">
            <v>Trường ĐH Kinh tế Quốc dân</v>
          </cell>
        </row>
        <row r="142">
          <cell r="G142" t="str">
            <v>Phạm Tuấn Trung 06/11/1990</v>
          </cell>
          <cell r="H142" t="str">
            <v>Hà Nội</v>
          </cell>
          <cell r="I142" t="str">
            <v>Nam</v>
          </cell>
          <cell r="J142" t="str">
            <v>QH-2013-E</v>
          </cell>
          <cell r="K142" t="str">
            <v>Quản trị kinh doanh</v>
          </cell>
          <cell r="L142" t="str">
            <v>Quản trị kinh doanh</v>
          </cell>
          <cell r="M142" t="str">
            <v>60340102</v>
          </cell>
          <cell r="N142" t="str">
            <v>QTKD 3</v>
          </cell>
          <cell r="O142" t="str">
            <v>Kênh phân phối sản phẩm tại Công ty TNHH Hàn Việt</v>
          </cell>
          <cell r="P142" t="str">
            <v>PGS.TS. Nguyễn Mạnh Tuân</v>
          </cell>
          <cell r="Q142" t="str">
            <v>ĐHQG Hà Nội</v>
          </cell>
        </row>
        <row r="143">
          <cell r="G143" t="str">
            <v>Trần Duy Trung 07/04/1990</v>
          </cell>
          <cell r="H143" t="str">
            <v>Thanh Hóa</v>
          </cell>
          <cell r="I143" t="str">
            <v>Nam</v>
          </cell>
          <cell r="J143" t="str">
            <v>QH-2013-E</v>
          </cell>
          <cell r="K143" t="str">
            <v>Quản trị kinh doanh</v>
          </cell>
          <cell r="L143" t="str">
            <v>Quản trị kinh doanh</v>
          </cell>
          <cell r="M143" t="str">
            <v>60340102</v>
          </cell>
          <cell r="N143" t="str">
            <v>QTKD 3</v>
          </cell>
          <cell r="O143" t="str">
            <v xml:space="preserve"> Các yếu tố ảnh hưởng đến sự hài lòng trong công việc của nhân viên khách sạn Melia Hà Nội</v>
          </cell>
          <cell r="P143" t="str">
            <v>TS. Trần Huy Phương</v>
          </cell>
          <cell r="Q143" t="str">
            <v xml:space="preserve"> Trường ĐH Kinh tế, ĐHQG Hà Nội</v>
          </cell>
        </row>
        <row r="144">
          <cell r="G144" t="str">
            <v>Đan Thu Vân 01/04/1989</v>
          </cell>
          <cell r="H144" t="str">
            <v>Nam Định</v>
          </cell>
          <cell r="I144" t="str">
            <v>Nữ</v>
          </cell>
          <cell r="J144" t="str">
            <v>QH-2013-E</v>
          </cell>
          <cell r="K144" t="str">
            <v>Quản trị kinh doanh</v>
          </cell>
          <cell r="L144" t="str">
            <v>Quản trị kinh doanh</v>
          </cell>
          <cell r="M144" t="str">
            <v>60340102</v>
          </cell>
          <cell r="N144" t="str">
            <v>QTKD 1</v>
          </cell>
          <cell r="O144" t="str">
            <v>Hoạt động Marketing Mix tại Ngân hàng TMCP Bưu Điện Liên Việt</v>
          </cell>
          <cell r="P144" t="str">
            <v>PGS.TS. Nguyễn Mạnh Tuân</v>
          </cell>
          <cell r="Q144" t="str">
            <v>ĐHQG Hà Nội</v>
          </cell>
        </row>
        <row r="145">
          <cell r="G145" t="str">
            <v>Dương Quốc Việt 04/01/1987</v>
          </cell>
          <cell r="H145" t="str">
            <v>Hà Nội</v>
          </cell>
          <cell r="I145" t="str">
            <v>Nam</v>
          </cell>
          <cell r="J145" t="str">
            <v>QH-2013-E</v>
          </cell>
          <cell r="K145" t="str">
            <v>Quản trị kinh doanh</v>
          </cell>
          <cell r="L145" t="str">
            <v>Quản trị kinh doanh</v>
          </cell>
          <cell r="M145" t="str">
            <v>60340102</v>
          </cell>
          <cell r="N145" t="str">
            <v>QTKD 2</v>
          </cell>
          <cell r="O145" t="str">
            <v>Hoạt động Marketing của các liên doanh ô tô tại Việt Nam</v>
          </cell>
          <cell r="P145" t="str">
            <v>PGS.TS. Phạm Thu Hương</v>
          </cell>
          <cell r="Q145" t="str">
            <v>Trường ĐH Ngoại thương</v>
          </cell>
        </row>
        <row r="146">
          <cell r="G146" t="str">
            <v>Huỳnh Quang Anh 02/07/1991</v>
          </cell>
          <cell r="H146" t="str">
            <v>Nà Nội</v>
          </cell>
          <cell r="I146" t="str">
            <v>Nam</v>
          </cell>
          <cell r="J146" t="str">
            <v>QH-2013-E</v>
          </cell>
          <cell r="K146">
            <v>0</v>
          </cell>
          <cell r="L146" t="str">
            <v>Kinh tế quốc tế</v>
          </cell>
          <cell r="M146">
            <v>0</v>
          </cell>
          <cell r="N146">
            <v>0</v>
          </cell>
          <cell r="O146" t="str">
            <v>Tự do hóa thương mại trong tiến trình thành lập AEC: những ảnh hưởng tới ngành dịch vụ của Việt Nam</v>
          </cell>
          <cell r="P146" t="str">
            <v>PGS.TS Hà Văn Hội</v>
          </cell>
          <cell r="Q146" t="str">
            <v>Trường Đại học Kinh tế-ĐHQGHN</v>
          </cell>
        </row>
        <row r="147">
          <cell r="G147" t="str">
            <v>Lê Thị Bắc 09/12/1989</v>
          </cell>
          <cell r="H147" t="str">
            <v>Bắc Ninh</v>
          </cell>
          <cell r="I147" t="str">
            <v>Nữ</v>
          </cell>
          <cell r="J147" t="str">
            <v>QH-2013-E</v>
          </cell>
          <cell r="K147">
            <v>0</v>
          </cell>
          <cell r="L147" t="str">
            <v>Kinh tế quốc tế</v>
          </cell>
          <cell r="M147">
            <v>0</v>
          </cell>
          <cell r="N147">
            <v>0</v>
          </cell>
          <cell r="O147" t="str">
            <v>Phát triển Logistics xanh tại Việt Nam trong điều kiện hội nhập kinh tế quốc tế</v>
          </cell>
          <cell r="P147" t="str">
            <v>TS Phạm Hùng Tiến</v>
          </cell>
          <cell r="Q147" t="str">
            <v>Trường Đại học Kinh tế-ĐHQGHN</v>
          </cell>
        </row>
        <row r="148">
          <cell r="G148" t="str">
            <v>Đinh Thị Duyên 21/09/1990</v>
          </cell>
          <cell r="H148" t="str">
            <v>Lạng Sơn</v>
          </cell>
          <cell r="I148" t="str">
            <v>Nữ</v>
          </cell>
          <cell r="J148" t="str">
            <v>QH-2013-E</v>
          </cell>
          <cell r="K148">
            <v>0</v>
          </cell>
          <cell r="L148" t="str">
            <v>Kinh tế quốc tế</v>
          </cell>
          <cell r="M148">
            <v>0</v>
          </cell>
          <cell r="N148">
            <v>0</v>
          </cell>
          <cell r="O148" t="str">
            <v>Quan hệ thương mại Việt Nam - Liên bang Nga giai đoạn 2007-2014</v>
          </cell>
          <cell r="P148" t="str">
            <v>PGS.TS Nguyễn Xuân Thiên</v>
          </cell>
          <cell r="Q148" t="str">
            <v>Trường Đại học Kinh tế-ĐHQGHN</v>
          </cell>
        </row>
        <row r="149">
          <cell r="G149" t="str">
            <v>Hoàng Thị Diệu Linh 23/09/1990</v>
          </cell>
          <cell r="H149" t="str">
            <v>Hưng Yên</v>
          </cell>
          <cell r="I149" t="str">
            <v>Nữ</v>
          </cell>
          <cell r="J149" t="str">
            <v>QH-2013-E</v>
          </cell>
          <cell r="K149">
            <v>0</v>
          </cell>
          <cell r="L149" t="str">
            <v>Kinh tế quốc tế</v>
          </cell>
          <cell r="M149">
            <v>0</v>
          </cell>
          <cell r="N149">
            <v>0</v>
          </cell>
          <cell r="O149" t="str">
            <v>Quản lý nợ công của Trung Quốc và một số gợi ý cho Việt Nam</v>
          </cell>
          <cell r="P149" t="str">
            <v>PGS.TS Nguyễn Thị Kim Chi</v>
          </cell>
          <cell r="Q149" t="str">
            <v>Trường Đại học Kinh tế-ĐHQGHN</v>
          </cell>
        </row>
        <row r="150">
          <cell r="G150" t="str">
            <v>Phạm Thảo Ly 04/11/1990</v>
          </cell>
          <cell r="H150" t="str">
            <v>Phú Thọ</v>
          </cell>
          <cell r="I150" t="str">
            <v>Nữ</v>
          </cell>
          <cell r="J150" t="str">
            <v>QH-2013-E</v>
          </cell>
          <cell r="K150">
            <v>0</v>
          </cell>
          <cell r="L150" t="str">
            <v>Kinh tế quốc tế</v>
          </cell>
          <cell r="M150">
            <v>0</v>
          </cell>
          <cell r="N150">
            <v>0</v>
          </cell>
          <cell r="O150" t="str">
            <v>Chính sách bảo hộ thương mại của Hoa Kỳ đối với các mặt hàng thủy sản và một số gợi ý cho Việt Nam</v>
          </cell>
          <cell r="P150" t="str">
            <v>PGS.TS Nguyễn Xuân Thiên</v>
          </cell>
          <cell r="Q150" t="str">
            <v>Trường Đại học Kinh tế-ĐHQGHN</v>
          </cell>
        </row>
        <row r="151">
          <cell r="G151" t="str">
            <v>Dương Thị Mến 30/03/1984</v>
          </cell>
          <cell r="H151" t="str">
            <v>Phú Thọ</v>
          </cell>
          <cell r="I151" t="str">
            <v>Nữ</v>
          </cell>
          <cell r="J151" t="str">
            <v>QH-2013-E</v>
          </cell>
          <cell r="K151">
            <v>0</v>
          </cell>
          <cell r="L151" t="str">
            <v>Kinh tế quốc tế</v>
          </cell>
          <cell r="M151">
            <v>0</v>
          </cell>
          <cell r="N151">
            <v>0</v>
          </cell>
          <cell r="O151" t="str">
            <v>Tự do hóa tài chính trong tiến trình hội nhập kinh tế quốc tế: Những ảnh hưởng đến ngành bảo hiểm Việt Nam</v>
          </cell>
          <cell r="P151" t="str">
            <v>TS Nguyễn Cẩm Nhung</v>
          </cell>
          <cell r="Q151" t="str">
            <v>Trường Đại học Kinh tế-ĐHQGHN</v>
          </cell>
        </row>
        <row r="152">
          <cell r="G152" t="str">
            <v>Đỗ Huy Phú 23/09/1988</v>
          </cell>
          <cell r="H152" t="str">
            <v>Thanh Hóa</v>
          </cell>
          <cell r="I152" t="str">
            <v>Nam</v>
          </cell>
          <cell r="J152" t="str">
            <v>QH-2013-E</v>
          </cell>
          <cell r="K152">
            <v>0</v>
          </cell>
          <cell r="L152" t="str">
            <v>Kinh tế quốc tế</v>
          </cell>
          <cell r="M152">
            <v>0</v>
          </cell>
          <cell r="N152">
            <v>0</v>
          </cell>
          <cell r="O152" t="str">
            <v>Tham gia Hiệp định đối tác kinh tế xuyên Thái Bình Dương (TPP): Những ảnh hưởng tới xuất khẩu dệt may của Việt Nam</v>
          </cell>
          <cell r="P152" t="str">
            <v>PGS.TS Hà Văn Hội</v>
          </cell>
          <cell r="Q152" t="str">
            <v>Trường Đại học Kinh tế-ĐHQGHN</v>
          </cell>
        </row>
        <row r="153">
          <cell r="G153" t="str">
            <v>Nguyễn Phương Thảo 17/12/1990</v>
          </cell>
          <cell r="H153" t="str">
            <v>Hà Nội</v>
          </cell>
          <cell r="I153" t="str">
            <v>Nữ</v>
          </cell>
          <cell r="J153" t="str">
            <v>QH-2013-E</v>
          </cell>
          <cell r="K153">
            <v>0</v>
          </cell>
          <cell r="L153" t="str">
            <v>Kinh tế quốc tế</v>
          </cell>
          <cell r="M153">
            <v>0</v>
          </cell>
          <cell r="N153">
            <v>0</v>
          </cell>
          <cell r="O153" t="str">
            <v>Rào cản phi thuế quan của Hoa Kỳ đối với xuất khẩu hàng dệt may Việt Nam</v>
          </cell>
          <cell r="P153" t="str">
            <v>TS Nguyễn Thị Vũ Hà</v>
          </cell>
          <cell r="Q153" t="str">
            <v>Trường Đại học Kinh tế-ĐHQGHN</v>
          </cell>
        </row>
        <row r="154">
          <cell r="G154" t="str">
            <v>Nguyễn Thị Thanh Thúy 12/02/1980</v>
          </cell>
          <cell r="H154" t="str">
            <v>Hà Nội</v>
          </cell>
          <cell r="I154" t="str">
            <v>Nữ</v>
          </cell>
          <cell r="J154" t="str">
            <v>QH-2013-E</v>
          </cell>
          <cell r="K154">
            <v>0</v>
          </cell>
          <cell r="L154" t="str">
            <v>Kinh tế quốc tế</v>
          </cell>
          <cell r="M154">
            <v>0</v>
          </cell>
          <cell r="N154">
            <v>0</v>
          </cell>
          <cell r="O154" t="str">
            <v>Rào cản kỹ thuật trong các nước tham gia Hiệp định đối tác kinh tế xuyên Thái Bình Dương (TPP) và những ảnh hưởng đến hàng hoá xuất khẩu của Việt Nam</v>
          </cell>
          <cell r="P154" t="str">
            <v>PGS.TS Hà Văn Hội</v>
          </cell>
          <cell r="Q154" t="str">
            <v>Trường Đại học Kinh tế-ĐHQGHN</v>
          </cell>
        </row>
        <row r="155">
          <cell r="G155" t="str">
            <v>Lê Thị Thu Trang 23/01/1990</v>
          </cell>
          <cell r="H155" t="str">
            <v>Hưng Yên</v>
          </cell>
          <cell r="I155" t="str">
            <v>Nữ</v>
          </cell>
          <cell r="J155" t="str">
            <v>QH-2013-E</v>
          </cell>
          <cell r="K155">
            <v>0</v>
          </cell>
          <cell r="L155" t="str">
            <v>Kinh tế quốc tế</v>
          </cell>
          <cell r="M155">
            <v>0</v>
          </cell>
          <cell r="N155">
            <v>0</v>
          </cell>
          <cell r="O155" t="str">
            <v>Tác động của Hiệp định thương mại tự do Việt Nam - EU (VEFTA) đến thương mại hàng dệt may của Việt Nam</v>
          </cell>
          <cell r="P155" t="str">
            <v>PGS.TS Nguyễn Xuân Thiên</v>
          </cell>
          <cell r="Q155" t="str">
            <v>Trường Đại học Kinh tế-ĐHQGHN</v>
          </cell>
        </row>
        <row r="156">
          <cell r="G156" t="str">
            <v>Nguyễn Quốc Anh 08/12/1981</v>
          </cell>
          <cell r="H156" t="str">
            <v>Hà Nội</v>
          </cell>
          <cell r="I156" t="str">
            <v>Nam</v>
          </cell>
          <cell r="J156" t="str">
            <v>QH-2013-E</v>
          </cell>
          <cell r="K156" t="str">
            <v>Quản lý kinh tế</v>
          </cell>
          <cell r="L156" t="str">
            <v>Quản lý kinh tế</v>
          </cell>
          <cell r="M156" t="str">
            <v>60340410</v>
          </cell>
          <cell r="N156" t="str">
            <v>K22 QLKT3</v>
          </cell>
          <cell r="O156" t="str">
            <v>Quản lý ngân sách nhà nước tại huyện Đức Thọ, tỉnh Hà Tĩnh</v>
          </cell>
          <cell r="P156" t="str">
            <v>PGS.TS. Đinh Văn Thông</v>
          </cell>
          <cell r="Q156" t="str">
            <v xml:space="preserve"> Trường ĐH Kinh tế, ĐHQG Hà Nội</v>
          </cell>
        </row>
        <row r="157">
          <cell r="G157" t="str">
            <v>Mai Tuấn Anh 21/04/1987</v>
          </cell>
          <cell r="H157" t="str">
            <v>Thái Bình</v>
          </cell>
          <cell r="I157" t="str">
            <v>Nam</v>
          </cell>
          <cell r="J157" t="str">
            <v>QH-2013-E</v>
          </cell>
          <cell r="K157" t="str">
            <v>Quản lý kinh tế</v>
          </cell>
          <cell r="L157" t="str">
            <v>Quản lý kinh tế</v>
          </cell>
          <cell r="M157" t="str">
            <v>60340410</v>
          </cell>
          <cell r="N157" t="str">
            <v>K22 QLKT3</v>
          </cell>
          <cell r="O157" t="str">
            <v>Quản lý dịch vụ đào tạo liên kết quốc tế tại Trường đại học FPT</v>
          </cell>
          <cell r="P157" t="str">
            <v>PGS.TS. Mai Thị Thanh Xuân</v>
          </cell>
          <cell r="Q157" t="str">
            <v xml:space="preserve"> Trường ĐH Kinh tế, ĐHQG Hà Nội</v>
          </cell>
        </row>
        <row r="158">
          <cell r="G158" t="str">
            <v>Đào Tuấn Anh 21/10/1980</v>
          </cell>
          <cell r="H158" t="str">
            <v>Hà Nam</v>
          </cell>
          <cell r="I158" t="str">
            <v>Nam</v>
          </cell>
          <cell r="J158" t="str">
            <v>QH-2013-E</v>
          </cell>
          <cell r="K158" t="str">
            <v>Quản lý kinh tế</v>
          </cell>
          <cell r="L158" t="str">
            <v>Quản lý kinh tế</v>
          </cell>
          <cell r="M158" t="str">
            <v>60340410</v>
          </cell>
          <cell r="N158" t="str">
            <v>K22 QLKT5</v>
          </cell>
          <cell r="O158" t="str">
            <v>Quản lý các dự án đầu tư tại Ban quản lý khu đại học Nam Cao, tỉnh Hà Nam</v>
          </cell>
          <cell r="P158" t="str">
            <v>TS. Nguyễn Thùy Anh</v>
          </cell>
          <cell r="Q158" t="str">
            <v xml:space="preserve"> Trường ĐH Kinh tế, ĐHQG Hà Nội</v>
          </cell>
        </row>
        <row r="159">
          <cell r="G159" t="str">
            <v>Đào Tiến Ba 14/07/1976</v>
          </cell>
          <cell r="H159" t="str">
            <v>Vĩnh Phúc</v>
          </cell>
          <cell r="I159" t="str">
            <v>Nam</v>
          </cell>
          <cell r="J159" t="str">
            <v>QH-2013-E</v>
          </cell>
          <cell r="K159" t="str">
            <v>Quản lý kinh tế</v>
          </cell>
          <cell r="L159" t="str">
            <v>Quản lý kinh tế</v>
          </cell>
          <cell r="M159" t="str">
            <v>60340410</v>
          </cell>
          <cell r="N159" t="str">
            <v>K22 QLKT3</v>
          </cell>
          <cell r="O159" t="str">
            <v>Chính sách phát triển kinh tế xã hội vùng dân tộc thiểu số ở Hà Nội</v>
          </cell>
          <cell r="P159" t="str">
            <v>TS. Nguyễn Thùy Anh</v>
          </cell>
          <cell r="Q159" t="str">
            <v xml:space="preserve"> Trường ĐH Kinh tế, ĐHQG Hà Nội</v>
          </cell>
        </row>
        <row r="160">
          <cell r="G160" t="str">
            <v>Nguyễn Viết Bách 15/11/1981</v>
          </cell>
          <cell r="H160" t="str">
            <v>Tiệp Khắc</v>
          </cell>
          <cell r="I160" t="str">
            <v>Nam</v>
          </cell>
          <cell r="J160" t="str">
            <v>QH-2013-E</v>
          </cell>
          <cell r="K160" t="str">
            <v>Quản lý kinh tế</v>
          </cell>
          <cell r="L160" t="str">
            <v>Quản lý kinh tế</v>
          </cell>
          <cell r="M160" t="str">
            <v>60340410</v>
          </cell>
          <cell r="N160" t="str">
            <v>K22 QLKT3</v>
          </cell>
          <cell r="O160" t="str">
            <v>Quản lý tín dụng tiêu dùng tại Ngân hàng TMCP Ngoại thương Việt Nam - Chi nhánh Việt Trì, Phú Thọ</v>
          </cell>
          <cell r="P160" t="str">
            <v>TS. Nguyễn Đức Trung</v>
          </cell>
          <cell r="Q160" t="str">
            <v>Ngân hàng Nhà nước</v>
          </cell>
        </row>
        <row r="161">
          <cell r="G161" t="str">
            <v>Trương Hữu Bách 08/10/1974</v>
          </cell>
          <cell r="H161" t="str">
            <v>Nam Định</v>
          </cell>
          <cell r="I161" t="str">
            <v>Nam</v>
          </cell>
          <cell r="J161" t="str">
            <v>QH-2013-E</v>
          </cell>
          <cell r="K161" t="str">
            <v>Quản lý kinh tế</v>
          </cell>
          <cell r="L161" t="str">
            <v>Quản lý kinh tế</v>
          </cell>
          <cell r="M161" t="str">
            <v>60340410</v>
          </cell>
          <cell r="N161" t="str">
            <v>K22 QLKT5</v>
          </cell>
          <cell r="O161" t="str">
            <v>Chống thất thu thuế thu nhập doanh nghiệp đối với doanh nghiệp ngoài nhà nước tại thành phố Phủ Lý, tỉnh Hà Nam</v>
          </cell>
          <cell r="P161" t="str">
            <v>TS. Trần Quang Tuyến</v>
          </cell>
          <cell r="Q161" t="str">
            <v xml:space="preserve"> Trường ĐH Kinh tế, ĐHQG Hà Nội</v>
          </cell>
        </row>
        <row r="162">
          <cell r="G162" t="str">
            <v>Lê Thị Kim Bình 05/10/1974</v>
          </cell>
          <cell r="H162" t="str">
            <v>Lạng Sơn</v>
          </cell>
          <cell r="I162" t="str">
            <v>Nữ</v>
          </cell>
          <cell r="J162" t="str">
            <v>QH-2013-E</v>
          </cell>
          <cell r="K162" t="str">
            <v>Quản lý kinh tế</v>
          </cell>
          <cell r="L162" t="str">
            <v>Quản lý kinh tế</v>
          </cell>
          <cell r="M162" t="str">
            <v>60340410</v>
          </cell>
          <cell r="N162" t="str">
            <v>K22 QLKT3</v>
          </cell>
          <cell r="O162" t="str">
            <v>Hoàn thiện quản lý tài chính của Bảo hiểm xã hội Hà Nội</v>
          </cell>
          <cell r="P162" t="str">
            <v>GS.TS. Phan Huy Đường</v>
          </cell>
          <cell r="Q162" t="str">
            <v xml:space="preserve"> Trường ĐH Kinh tế, ĐHQG Hà Nội</v>
          </cell>
        </row>
        <row r="163">
          <cell r="G163" t="str">
            <v>Nguyễn Thanh Bình 28/10/1983</v>
          </cell>
          <cell r="H163" t="str">
            <v>Hà Nam</v>
          </cell>
          <cell r="I163" t="str">
            <v>Nam</v>
          </cell>
          <cell r="J163" t="str">
            <v>QH-2013-E</v>
          </cell>
          <cell r="K163" t="str">
            <v>Quản lý kinh tế</v>
          </cell>
          <cell r="L163" t="str">
            <v>Quản lý kinh tế</v>
          </cell>
          <cell r="M163" t="str">
            <v>60340410</v>
          </cell>
          <cell r="N163" t="str">
            <v>K22 QLKT3</v>
          </cell>
          <cell r="O163" t="str">
            <v xml:space="preserve">Nâng cao năng lực cạnh tranh cho ngành chè tỉnh Yên Bái </v>
          </cell>
          <cell r="P163" t="str">
            <v>TS. Phạm Quang Vinh</v>
          </cell>
          <cell r="Q163" t="str">
            <v xml:space="preserve"> Trường ĐH Kinh tế, ĐHQG Hà Nội</v>
          </cell>
        </row>
        <row r="164">
          <cell r="G164" t="str">
            <v>Nguyễn Thanh Bình 27/03/1987</v>
          </cell>
          <cell r="H164" t="str">
            <v>Hà Nội</v>
          </cell>
          <cell r="I164" t="str">
            <v>Nam</v>
          </cell>
          <cell r="J164" t="str">
            <v>QH-2013-E</v>
          </cell>
          <cell r="K164" t="str">
            <v>Quản lý kinh tế</v>
          </cell>
          <cell r="L164" t="str">
            <v>Quản lý kinh tế</v>
          </cell>
          <cell r="M164" t="str">
            <v>60340410</v>
          </cell>
          <cell r="N164" t="str">
            <v>K22 QLKT3</v>
          </cell>
          <cell r="O164" t="str">
            <v>Quản lý nợ xấu tại Ngân hàng Nông nghiệp và Phát triển nông thôn Việt Nam - Chi nhánh Trung Yên, Hà Nội</v>
          </cell>
          <cell r="P164" t="str">
            <v>PGS.TS. Mai Thị Thanh Xuân</v>
          </cell>
          <cell r="Q164" t="str">
            <v xml:space="preserve"> Trường ĐH Kinh tế, ĐHQG Hà Nội</v>
          </cell>
        </row>
        <row r="165">
          <cell r="G165" t="str">
            <v>Phan Huy Chính 08/06/1961</v>
          </cell>
          <cell r="H165" t="str">
            <v>Nghệ An</v>
          </cell>
          <cell r="I165" t="str">
            <v>Nam</v>
          </cell>
          <cell r="J165" t="str">
            <v>QH-2013-E</v>
          </cell>
          <cell r="K165" t="str">
            <v>Quản lý kinh tế</v>
          </cell>
          <cell r="L165" t="str">
            <v>Quản lý kinh tế</v>
          </cell>
          <cell r="M165" t="str">
            <v>60340410</v>
          </cell>
          <cell r="N165" t="str">
            <v>K22 QLKT3</v>
          </cell>
          <cell r="O165" t="str">
            <v>Quản lý nhân lực tại Trường trung học phổ thông Hoài Đức A, Thành phố Hà Nội.</v>
          </cell>
          <cell r="P165" t="str">
            <v>GS.TS. Phan Huy Đường</v>
          </cell>
          <cell r="Q165" t="str">
            <v xml:space="preserve"> Trường ĐH Kinh tế, ĐHQG Hà Nội</v>
          </cell>
        </row>
        <row r="166">
          <cell r="G166" t="str">
            <v>Lê Hồng Chung 29/09/1982</v>
          </cell>
          <cell r="H166" t="str">
            <v>Hà Nam</v>
          </cell>
          <cell r="I166" t="str">
            <v>Nam</v>
          </cell>
          <cell r="J166" t="str">
            <v>QH-2013-E</v>
          </cell>
          <cell r="K166" t="str">
            <v>Quản lý kinh tế</v>
          </cell>
          <cell r="L166" t="str">
            <v>Quản lý kinh tế</v>
          </cell>
          <cell r="M166" t="str">
            <v>60340410</v>
          </cell>
          <cell r="N166" t="str">
            <v>K22 QLKT5</v>
          </cell>
          <cell r="O166" t="str">
            <v>Quản lý dịch vụ  xử lý rác thải sinh hoạt trên địa bàn huyện Kim Bảng, tỉnh Hà Nam</v>
          </cell>
          <cell r="P166" t="str">
            <v>TS.  Nguyễn Mạnh Hùng</v>
          </cell>
          <cell r="Q166" t="str">
            <v xml:space="preserve"> Trường ĐH Kinh tế, ĐHQG Hà Nội</v>
          </cell>
        </row>
        <row r="167">
          <cell r="G167" t="str">
            <v>Lê Mạnh Cường 04/06/1984</v>
          </cell>
          <cell r="H167" t="str">
            <v>Hải Dương</v>
          </cell>
          <cell r="I167" t="str">
            <v>Nam</v>
          </cell>
          <cell r="J167" t="str">
            <v>QH-2013-E</v>
          </cell>
          <cell r="K167" t="str">
            <v>Quản lý kinh tế</v>
          </cell>
          <cell r="L167" t="str">
            <v>Quản lý kinh tế</v>
          </cell>
          <cell r="M167" t="str">
            <v>60340410</v>
          </cell>
          <cell r="N167" t="str">
            <v>K22 QLKT3</v>
          </cell>
          <cell r="O167" t="str">
            <v>Hoàn thiện  kiểm toán hoạt động đối với quản lý nợ công ở Việt Nam</v>
          </cell>
          <cell r="P167" t="str">
            <v>TS. Hoàng Văn Lương</v>
          </cell>
          <cell r="Q167" t="str">
            <v>Kiểm toán nhà nước</v>
          </cell>
        </row>
        <row r="168">
          <cell r="G168" t="str">
            <v>Nguyễn Ngọc Điệp 09/05/1983</v>
          </cell>
          <cell r="H168" t="str">
            <v>Bắc Ninh</v>
          </cell>
          <cell r="I168" t="str">
            <v>Nữ</v>
          </cell>
          <cell r="J168" t="str">
            <v>QH-2013-E</v>
          </cell>
          <cell r="K168" t="str">
            <v>Quản lý kinh tế</v>
          </cell>
          <cell r="L168" t="str">
            <v>Quản lý kinh tế</v>
          </cell>
          <cell r="M168" t="str">
            <v>60340410</v>
          </cell>
          <cell r="N168" t="str">
            <v>K22 QLKT3</v>
          </cell>
          <cell r="O168" t="str">
            <v>Quản lý vốn nhà nước trong các công ty cổ phần tỉnh Lạng Sơn</v>
          </cell>
          <cell r="P168" t="str">
            <v>GS.TS. Phan Huy Đường</v>
          </cell>
          <cell r="Q168" t="str">
            <v xml:space="preserve"> Trường ĐH Kinh tế, ĐHQG Hà Nội</v>
          </cell>
        </row>
        <row r="169">
          <cell r="G169" t="str">
            <v>Trần Minh Đức 14/01/1972</v>
          </cell>
          <cell r="H169" t="str">
            <v>Nghệ An</v>
          </cell>
          <cell r="I169" t="str">
            <v>Nam</v>
          </cell>
          <cell r="J169" t="str">
            <v>QH-2013-E</v>
          </cell>
          <cell r="K169" t="str">
            <v>Quản lý kinh tế</v>
          </cell>
          <cell r="L169" t="str">
            <v>Quản lý kinh tế</v>
          </cell>
          <cell r="M169" t="str">
            <v>60340410</v>
          </cell>
          <cell r="N169" t="str">
            <v>K22 QLKT3</v>
          </cell>
          <cell r="O169" t="str">
            <v>Quản lý nhà nước về vốn ODA của Thành phố Hà Nội</v>
          </cell>
          <cell r="P169" t="str">
            <v>PGS.TS. Nguyễn Hồng Sơn</v>
          </cell>
          <cell r="Q169" t="str">
            <v xml:space="preserve"> Trường ĐH Kinh tế, ĐHQG Hà Nội</v>
          </cell>
        </row>
        <row r="170">
          <cell r="G170" t="str">
            <v>Hoàng Chí Dũng 24/02/1982</v>
          </cell>
          <cell r="H170" t="str">
            <v>Hà Nam</v>
          </cell>
          <cell r="I170" t="str">
            <v>Nam</v>
          </cell>
          <cell r="J170" t="str">
            <v>QH-2013-E</v>
          </cell>
          <cell r="K170" t="str">
            <v>Quản lý kinh tế</v>
          </cell>
          <cell r="L170" t="str">
            <v>Quản lý kinh tế</v>
          </cell>
          <cell r="M170" t="str">
            <v>60340410</v>
          </cell>
          <cell r="N170" t="str">
            <v>K22 QLKT5</v>
          </cell>
          <cell r="O170" t="str">
            <v>Hoàn thiện chính sách phát triển cụm công nghiệp tỉnh Hà Nam</v>
          </cell>
          <cell r="P170" t="str">
            <v>TS. Nguyễn Thùy Anh</v>
          </cell>
          <cell r="Q170" t="str">
            <v xml:space="preserve"> Trường ĐH Kinh tế, ĐHQG Hà Nội</v>
          </cell>
        </row>
        <row r="171">
          <cell r="G171" t="str">
            <v>Nguyễn Công Dũng 02/12/1985</v>
          </cell>
          <cell r="H171" t="str">
            <v xml:space="preserve">Nghệ An </v>
          </cell>
          <cell r="I171" t="str">
            <v xml:space="preserve">Nam </v>
          </cell>
          <cell r="J171" t="str">
            <v>QH-2013-E</v>
          </cell>
          <cell r="K171" t="str">
            <v>Quản lý kinh tế</v>
          </cell>
          <cell r="L171" t="str">
            <v>Quản lý kinh tế</v>
          </cell>
          <cell r="M171" t="str">
            <v>60340410</v>
          </cell>
          <cell r="N171" t="str">
            <v>K22 QLKT6</v>
          </cell>
          <cell r="O171" t="str">
            <v xml:space="preserve"> Quản lý môi trường bằng công cụ kinh tế trên địa bàn tỉnh Nghệ An</v>
          </cell>
          <cell r="P171" t="str">
            <v>TS. Lưu Quốc Đạt</v>
          </cell>
          <cell r="Q171" t="str">
            <v xml:space="preserve"> Trường ĐH Kinh tế, ĐHQG Hà Nội</v>
          </cell>
        </row>
        <row r="172">
          <cell r="G172" t="str">
            <v>Trịnh Thị Thu Giang 28/07/1985</v>
          </cell>
          <cell r="H172" t="str">
            <v xml:space="preserve"> Hà Nội</v>
          </cell>
          <cell r="I172" t="str">
            <v>Nữ</v>
          </cell>
          <cell r="J172" t="str">
            <v>QH-2013-E</v>
          </cell>
          <cell r="K172" t="str">
            <v>Quản lý kinh tế</v>
          </cell>
          <cell r="L172" t="str">
            <v>Quản lý kinh tế</v>
          </cell>
          <cell r="M172" t="str">
            <v>60340410</v>
          </cell>
          <cell r="N172" t="str">
            <v>K22 QLKT3</v>
          </cell>
          <cell r="O172" t="str">
            <v xml:space="preserve">Quản lý nhà nước về thị trường lao động ở Hà Nội </v>
          </cell>
          <cell r="P172" t="str">
            <v>TS. Nguyễn Lương Thanh</v>
          </cell>
          <cell r="Q172" t="str">
            <v>Viện Nghiên cứu Thương mại</v>
          </cell>
        </row>
        <row r="173">
          <cell r="G173" t="str">
            <v>Nguyễn Vĩnh Hà 02/01/1983</v>
          </cell>
          <cell r="H173" t="str">
            <v>Hà Nam</v>
          </cell>
          <cell r="I173" t="str">
            <v>Nữ</v>
          </cell>
          <cell r="J173" t="str">
            <v>QH-2013-E</v>
          </cell>
          <cell r="K173" t="str">
            <v>Quản lý kinh tế</v>
          </cell>
          <cell r="L173" t="str">
            <v>Quản lý kinh tế</v>
          </cell>
          <cell r="M173" t="str">
            <v>60340410</v>
          </cell>
          <cell r="N173" t="str">
            <v>K22 QLKT1</v>
          </cell>
          <cell r="O173" t="str">
            <v>Quản lý dịch vụ chứng thực chữ ký số tại Công ty Điện toán và truyền số liệu – Tập đoàn Bưu chính Viễn thông Việt Nam </v>
          </cell>
          <cell r="P173" t="str">
            <v>GS.TS Đinh Văn Tiến</v>
          </cell>
          <cell r="Q173" t="str">
            <v>Học viện Hành chính quốc gia</v>
          </cell>
        </row>
        <row r="174">
          <cell r="G174" t="str">
            <v>Nguyễn Mạnh Hà 12/11/1975</v>
          </cell>
          <cell r="H174" t="str">
            <v>Hà Nội</v>
          </cell>
          <cell r="I174" t="str">
            <v>Nam</v>
          </cell>
          <cell r="J174" t="str">
            <v>QH-2013-E</v>
          </cell>
          <cell r="K174" t="str">
            <v>Quản lý kinh tế</v>
          </cell>
          <cell r="L174" t="str">
            <v>Quản lý kinh tế</v>
          </cell>
          <cell r="M174" t="str">
            <v>60340410</v>
          </cell>
          <cell r="N174" t="str">
            <v>K22 QLKT1</v>
          </cell>
          <cell r="O174" t="str">
            <v>Quản lý nguồn nhân lực tại công ty TNHH nhà nước Một thành viên ứng dụng công nghệ cao - Bộ Quốc Phòng</v>
          </cell>
          <cell r="P174" t="str">
            <v>GS.TS Đinh Văn Tiến</v>
          </cell>
          <cell r="Q174" t="str">
            <v>Học viện Hành chính quốc gia</v>
          </cell>
        </row>
        <row r="175">
          <cell r="G175" t="str">
            <v>Lại Thị Đông Hà 13/09/1990</v>
          </cell>
          <cell r="H175" t="str">
            <v xml:space="preserve"> Hà Nội</v>
          </cell>
          <cell r="I175" t="str">
            <v>Nữ</v>
          </cell>
          <cell r="J175" t="str">
            <v>QH-2013-E</v>
          </cell>
          <cell r="K175" t="str">
            <v>Quản lý kinh tế</v>
          </cell>
          <cell r="L175" t="str">
            <v>Quản lý kinh tế</v>
          </cell>
          <cell r="M175" t="str">
            <v>60340410</v>
          </cell>
          <cell r="N175" t="str">
            <v>K22 QLKT3</v>
          </cell>
          <cell r="O175" t="str">
            <v>Quản lý đào tạo nghề cho lao động nông thôn bị thu hồi đất nông nghiệp tại huyện Chương Mỹ, Hà Nội</v>
          </cell>
          <cell r="P175" t="str">
            <v>TS. Trần Đức Hiệp</v>
          </cell>
          <cell r="Q175" t="str">
            <v xml:space="preserve"> Trường ĐH Kinh tế, ĐHQG Hà Nội</v>
          </cell>
        </row>
        <row r="176">
          <cell r="G176" t="str">
            <v>Hạ Thị Ngọc Hà 08/03/1989</v>
          </cell>
          <cell r="H176" t="str">
            <v>Hà Nam</v>
          </cell>
          <cell r="I176" t="str">
            <v>Nữ</v>
          </cell>
          <cell r="J176" t="str">
            <v>QH-2013-E</v>
          </cell>
          <cell r="K176" t="str">
            <v>Quản lý kinh tế</v>
          </cell>
          <cell r="L176" t="str">
            <v>Quản lý kinh tế</v>
          </cell>
          <cell r="M176" t="str">
            <v>60340410</v>
          </cell>
          <cell r="N176" t="str">
            <v>K22 QLKT3</v>
          </cell>
          <cell r="O176" t="str">
            <v>Quản lý hoạt động du lịch tại khu di tích và thắng cảnh Hương Sơn - Hà Nội</v>
          </cell>
          <cell r="P176" t="str">
            <v>GS.TS Đinh Văn Tiến</v>
          </cell>
          <cell r="Q176" t="str">
            <v>Học viện Hành chính quốc gia</v>
          </cell>
        </row>
        <row r="177">
          <cell r="G177" t="str">
            <v>Vũ Thị Thu Hà 02/11/1972</v>
          </cell>
          <cell r="H177" t="str">
            <v>Hải Dương</v>
          </cell>
          <cell r="I177" t="str">
            <v>Nữ</v>
          </cell>
          <cell r="J177" t="str">
            <v>QH-2013-E</v>
          </cell>
          <cell r="K177" t="str">
            <v>Quản lý kinh tế</v>
          </cell>
          <cell r="L177" t="str">
            <v>Quản lý kinh tế</v>
          </cell>
          <cell r="M177" t="str">
            <v>60340410</v>
          </cell>
          <cell r="N177" t="str">
            <v>K22 QLKT5</v>
          </cell>
          <cell r="O177" t="str">
            <v>Quản lý tín dụng đầu tư tại chi nhánh Ngân hàng phát triển Hà Nam</v>
          </cell>
          <cell r="P177" t="str">
            <v>TS. Nguyễn Anh Tuấn</v>
          </cell>
          <cell r="Q177" t="str">
            <v xml:space="preserve"> Trường ĐH Kinh tế, ĐHQG Hà Nội</v>
          </cell>
        </row>
        <row r="178">
          <cell r="G178" t="str">
            <v>Lê Thúy Hằng 23/08/1985</v>
          </cell>
          <cell r="H178" t="str">
            <v>Thái Bình</v>
          </cell>
          <cell r="I178" t="str">
            <v>Nữ</v>
          </cell>
          <cell r="J178" t="str">
            <v>QH-2013-E</v>
          </cell>
          <cell r="K178" t="str">
            <v>Quản lý kinh tế</v>
          </cell>
          <cell r="L178" t="str">
            <v>Quản lý kinh tế</v>
          </cell>
          <cell r="M178" t="str">
            <v>60340410</v>
          </cell>
          <cell r="N178" t="str">
            <v>K22 QLKT3</v>
          </cell>
          <cell r="O178" t="str">
            <v>Quản lý thu bảo hiểm xã hội tại quận Đống Đa, Hà Nội</v>
          </cell>
          <cell r="P178" t="str">
            <v>TS. Nguyễn Ngọc Khánh</v>
          </cell>
          <cell r="Q178" t="str">
            <v>Trường Đại học Mỏ Địa chất</v>
          </cell>
        </row>
        <row r="179">
          <cell r="G179" t="str">
            <v>Đinh Thúy Hằng 04/07/1981</v>
          </cell>
          <cell r="H179" t="str">
            <v>Thái Nguyên</v>
          </cell>
          <cell r="I179" t="str">
            <v>Nữ</v>
          </cell>
          <cell r="J179" t="str">
            <v>QH-2013-E</v>
          </cell>
          <cell r="K179" t="str">
            <v>Quản lý kinh tế</v>
          </cell>
          <cell r="L179" t="str">
            <v>Quản lý kinh tế</v>
          </cell>
          <cell r="M179" t="str">
            <v>60340410</v>
          </cell>
          <cell r="N179" t="str">
            <v>K22 QLKT3</v>
          </cell>
          <cell r="O179" t="str">
            <v xml:space="preserve">Tạo động lực lao động đối với cán bộ, công chức trong các cơ quan hành chính, sự nghiệp của huyện Gia Viễn, tỉnh Ninh Bình </v>
          </cell>
          <cell r="P179" t="str">
            <v>TS. Nguyễn Trúc Lê</v>
          </cell>
          <cell r="Q179" t="str">
            <v xml:space="preserve"> Trường ĐH Kinh tế, ĐHQG Hà Nội</v>
          </cell>
        </row>
        <row r="180">
          <cell r="G180" t="str">
            <v>Bạch Thị Thu Hằng 14/11/1985</v>
          </cell>
          <cell r="H180" t="str">
            <v>Ninh Bình</v>
          </cell>
          <cell r="I180" t="str">
            <v>Nữ</v>
          </cell>
          <cell r="J180" t="str">
            <v>QH-2013-E</v>
          </cell>
          <cell r="K180" t="str">
            <v>Quản lý kinh tế</v>
          </cell>
          <cell r="L180" t="str">
            <v>Quản lý kinh tế</v>
          </cell>
          <cell r="M180" t="str">
            <v>60340410</v>
          </cell>
          <cell r="N180" t="str">
            <v>K22 QLKT3</v>
          </cell>
          <cell r="O180" t="str">
            <v>Quản lý hoạt động sản xuất kinh doanh dược phẩm theo hướng sức khỏe xanh tại công ty Cổ phần Traphaco</v>
          </cell>
          <cell r="P180" t="str">
            <v>PGS.TS. Mai Thị Thanh Xuân</v>
          </cell>
          <cell r="Q180" t="str">
            <v xml:space="preserve"> Trường ĐH Kinh tế, ĐHQG Hà Nội</v>
          </cell>
        </row>
        <row r="181">
          <cell r="G181" t="str">
            <v>Lê Thị Thu Hằng 08/04/1973</v>
          </cell>
          <cell r="H181" t="str">
            <v>Hải Dương</v>
          </cell>
          <cell r="I181" t="str">
            <v>Nữ</v>
          </cell>
          <cell r="J181" t="str">
            <v>QH-2013-E</v>
          </cell>
          <cell r="K181" t="str">
            <v>Quản lý kinh tế</v>
          </cell>
          <cell r="L181" t="str">
            <v>Quản lý kinh tế</v>
          </cell>
          <cell r="M181" t="str">
            <v>60340410</v>
          </cell>
          <cell r="N181" t="str">
            <v>K22 QLKT5</v>
          </cell>
          <cell r="O181" t="str">
            <v>Tái cơ cấu kinh tế nông nghiệp tỉnh Hà Nam giai đoạn 2015 - 2020</v>
          </cell>
          <cell r="P181" t="str">
            <v>TS. Nguyễn Trúc Lê</v>
          </cell>
          <cell r="Q181" t="str">
            <v xml:space="preserve"> Trường ĐH Kinh tế, ĐHQG Hà Nội</v>
          </cell>
        </row>
        <row r="182">
          <cell r="G182" t="str">
            <v>Hà Văn Hiến 16/01/1978</v>
          </cell>
          <cell r="H182" t="str">
            <v>Hà Nội</v>
          </cell>
          <cell r="I182" t="str">
            <v>Nam</v>
          </cell>
          <cell r="J182" t="str">
            <v>QH-2013-E</v>
          </cell>
          <cell r="K182" t="str">
            <v>Quản lý kinh tế</v>
          </cell>
          <cell r="L182" t="str">
            <v>Quản lý kinh tế</v>
          </cell>
          <cell r="M182" t="str">
            <v>60340410</v>
          </cell>
          <cell r="N182" t="str">
            <v>K22 QLKT3</v>
          </cell>
          <cell r="O182" t="str">
            <v>Quản lý chất lượng dự án xây dựng nhà chung cư tại Công ty Vinaconex 3</v>
          </cell>
          <cell r="P182" t="str">
            <v>PGS.TS. Hà Văn Hội</v>
          </cell>
          <cell r="Q182" t="str">
            <v xml:space="preserve"> Trường ĐH Kinh tế, ĐHQG Hà Nội</v>
          </cell>
        </row>
        <row r="183">
          <cell r="G183" t="str">
            <v>Phan Duy Hiếu 18/12/1985</v>
          </cell>
          <cell r="H183" t="str">
            <v>Hà Nam</v>
          </cell>
          <cell r="I183" t="str">
            <v>Nam</v>
          </cell>
          <cell r="J183" t="str">
            <v>QH-2013-E</v>
          </cell>
          <cell r="K183" t="str">
            <v>Quản lý kinh tế</v>
          </cell>
          <cell r="L183" t="str">
            <v>Quản lý kinh tế</v>
          </cell>
          <cell r="M183" t="str">
            <v>60340410</v>
          </cell>
          <cell r="N183" t="str">
            <v>K22 QLKT3</v>
          </cell>
          <cell r="O183" t="str">
            <v>Quản lý nguồn nhân lực tại  Ngân hàng TMCP Đầu tư và Phát triển - Chi nhánhNam Định</v>
          </cell>
          <cell r="P183" t="str">
            <v>PGS.TS. Phạm Văn Dũng</v>
          </cell>
          <cell r="Q183" t="str">
            <v xml:space="preserve"> Trường ĐH Kinh tế, ĐHQG Hà Nội</v>
          </cell>
        </row>
        <row r="184">
          <cell r="G184" t="str">
            <v>Trịnh Thị Hoa 01/02/1974</v>
          </cell>
          <cell r="H184" t="str">
            <v>Nam Định</v>
          </cell>
          <cell r="I184" t="str">
            <v>Nữ</v>
          </cell>
          <cell r="J184" t="str">
            <v>QH-2013-E</v>
          </cell>
          <cell r="K184" t="str">
            <v>Quản lý kinh tế</v>
          </cell>
          <cell r="L184" t="str">
            <v>Quản lý kinh tế</v>
          </cell>
          <cell r="M184" t="str">
            <v>60340410</v>
          </cell>
          <cell r="N184" t="str">
            <v>K22 QLKT5</v>
          </cell>
          <cell r="O184" t="str">
            <v>Kiểm soát chi đầu tư xây dựng cơ bản từ nguồn vốn ngân sách nhà nước tại Kho bạc nhà nước Hà Nam</v>
          </cell>
          <cell r="P184" t="str">
            <v>TS. Đào Văn Tuấn</v>
          </cell>
          <cell r="Q184" t="str">
            <v>Ủy ban Giám sát tài chính Quốc gia</v>
          </cell>
        </row>
        <row r="185">
          <cell r="G185" t="str">
            <v>Phạm Thị Hiền Hòa 01/01/1983</v>
          </cell>
          <cell r="H185" t="str">
            <v>Hà Nội</v>
          </cell>
          <cell r="I185" t="str">
            <v>Nữ</v>
          </cell>
          <cell r="J185" t="str">
            <v>QH-2013-E</v>
          </cell>
          <cell r="K185" t="str">
            <v>Quản lý kinh tế</v>
          </cell>
          <cell r="L185" t="str">
            <v>Quản lý kinh tế</v>
          </cell>
          <cell r="M185" t="str">
            <v>60340410</v>
          </cell>
          <cell r="N185" t="str">
            <v>K22 QLKT3</v>
          </cell>
          <cell r="O185" t="str">
            <v>Quản lý đội ngũ công chức, viên chức tại Trung tâm thông tin công nghiệp và thương mại - Bộ Công thương</v>
          </cell>
          <cell r="P185" t="str">
            <v>PGS.TS. Phan Kim Chiến</v>
          </cell>
          <cell r="Q185" t="str">
            <v>Trường ĐH Kinh tế Quốc dân</v>
          </cell>
        </row>
        <row r="186">
          <cell r="G186" t="str">
            <v>Nguyễn Thị Hòa 01/02/1984</v>
          </cell>
          <cell r="H186" t="str">
            <v xml:space="preserve">Nghệ An </v>
          </cell>
          <cell r="I186" t="str">
            <v>Nữ</v>
          </cell>
          <cell r="J186" t="str">
            <v>QH-2013-E</v>
          </cell>
          <cell r="K186" t="str">
            <v>Quản lý kinh tế</v>
          </cell>
          <cell r="L186" t="str">
            <v>Quản lý kinh tế</v>
          </cell>
          <cell r="M186" t="str">
            <v>60340410</v>
          </cell>
          <cell r="N186" t="str">
            <v>K22 QLKT6</v>
          </cell>
          <cell r="O186" t="str">
            <v>Quản lý dịch vụ thẻ tại Ngân hàng TMCP Đầu tư và Phát triển Việt Nam - Chi nhánh Nghệ An</v>
          </cell>
          <cell r="P186" t="str">
            <v>GS.TS. Phan Huy Đường</v>
          </cell>
          <cell r="Q186" t="str">
            <v xml:space="preserve"> Trường ĐH Kinh tế, ĐHQG Hà Nội</v>
          </cell>
        </row>
        <row r="187">
          <cell r="G187" t="str">
            <v>Lê Thị Thanh Hòa 14/08/1978</v>
          </cell>
          <cell r="H187" t="str">
            <v xml:space="preserve">Nghệ An </v>
          </cell>
          <cell r="I187" t="str">
            <v>Nữ</v>
          </cell>
          <cell r="J187" t="str">
            <v>QH-2013-E</v>
          </cell>
          <cell r="K187" t="str">
            <v>Quản lý kinh tế</v>
          </cell>
          <cell r="L187" t="str">
            <v>Quản lý kinh tế</v>
          </cell>
          <cell r="M187" t="str">
            <v>60340410</v>
          </cell>
          <cell r="N187" t="str">
            <v>K22 QLKT6</v>
          </cell>
          <cell r="O187" t="str">
            <v>Quản lý chi phí xây lắp tại Công ty cổ phần tư vấn thiết kế và xây dựng Bắc Miền Trung</v>
          </cell>
          <cell r="P187" t="str">
            <v>PGS.TS. Nguyễn Phú Giang</v>
          </cell>
          <cell r="Q187" t="str">
            <v>Trường ĐH Thương Mại</v>
          </cell>
        </row>
        <row r="188">
          <cell r="G188" t="str">
            <v>Đỗ Quốc Hoàn 01/12/1969</v>
          </cell>
          <cell r="H188" t="str">
            <v>Hải Dương</v>
          </cell>
          <cell r="I188" t="str">
            <v>Nam</v>
          </cell>
          <cell r="J188" t="str">
            <v>QH-2013-E</v>
          </cell>
          <cell r="K188" t="str">
            <v>Quản lý kinh tế</v>
          </cell>
          <cell r="L188" t="str">
            <v>Quản lý kinh tế</v>
          </cell>
          <cell r="M188" t="str">
            <v>60340410</v>
          </cell>
          <cell r="N188" t="str">
            <v>K22 QLKT5</v>
          </cell>
          <cell r="O188" t="str">
            <v>Chính sách giải quyết việc làm cho người lao động sau thu hồi đất nông nghiệp trên địa bàn thành phố Phủ Lý, tỉnh Hà Nam</v>
          </cell>
          <cell r="P188" t="str">
            <v>TS. Trần Quang Tuyến</v>
          </cell>
          <cell r="Q188" t="str">
            <v xml:space="preserve"> Trường ĐH Kinh tế, ĐHQG Hà Nội</v>
          </cell>
        </row>
        <row r="189">
          <cell r="G189" t="str">
            <v>Nguyễn Thị Thu Hương 12/11/1976</v>
          </cell>
          <cell r="H189" t="str">
            <v>Hà Nội</v>
          </cell>
          <cell r="I189" t="str">
            <v>Nữ</v>
          </cell>
          <cell r="J189" t="str">
            <v>QH-2013-E</v>
          </cell>
          <cell r="K189" t="str">
            <v>Quản lý kinh tế</v>
          </cell>
          <cell r="L189" t="str">
            <v>Quản lý kinh tế</v>
          </cell>
          <cell r="M189" t="str">
            <v>60340410</v>
          </cell>
          <cell r="N189" t="str">
            <v>K22 QLKT1</v>
          </cell>
          <cell r="O189" t="str">
            <v>Quản lý nguồn nhân lực công chức, viên chức tại Ủy ban Dân tộc</v>
          </cell>
          <cell r="P189" t="str">
            <v>PGS.TS. Phạm Thị Hồng Điệp</v>
          </cell>
          <cell r="Q189" t="str">
            <v xml:space="preserve"> Trường ĐH Kinh tế, ĐHQG Hà Nội</v>
          </cell>
        </row>
        <row r="190">
          <cell r="G190" t="str">
            <v>Trần Thị Thanh Hương 25/11/1981</v>
          </cell>
          <cell r="H190" t="str">
            <v>Hà Nam</v>
          </cell>
          <cell r="I190" t="str">
            <v>Nữ</v>
          </cell>
          <cell r="J190" t="str">
            <v>QH-2013-E</v>
          </cell>
          <cell r="K190" t="str">
            <v>Quản lý kinh tế</v>
          </cell>
          <cell r="L190" t="str">
            <v>Quản lý kinh tế</v>
          </cell>
          <cell r="M190" t="str">
            <v>60340410</v>
          </cell>
          <cell r="N190" t="str">
            <v>K22 QLKT3</v>
          </cell>
          <cell r="O190" t="str">
            <v>Xây dựng văn hóa doanh nghiệp tại công ty cổ phần đầu tư thiết bị điện tử viễn thông Việt Nam</v>
          </cell>
          <cell r="P190" t="str">
            <v>PGS.TS. Lê Danh Tốn</v>
          </cell>
          <cell r="Q190" t="str">
            <v xml:space="preserve"> Trường ĐH Kinh tế, ĐHQG Hà Nội</v>
          </cell>
        </row>
        <row r="191">
          <cell r="G191" t="str">
            <v>Dương Thị Lan Hương 08/04/1981</v>
          </cell>
          <cell r="H191" t="str">
            <v>Hải Dương</v>
          </cell>
          <cell r="I191" t="str">
            <v>Nữ</v>
          </cell>
          <cell r="J191" t="str">
            <v>QH-2013-E</v>
          </cell>
          <cell r="K191" t="str">
            <v>Quản lý kinh tế</v>
          </cell>
          <cell r="L191" t="str">
            <v>Quản lý kinh tế</v>
          </cell>
          <cell r="M191" t="str">
            <v>60340410</v>
          </cell>
          <cell r="N191" t="str">
            <v>K22 QLKT5</v>
          </cell>
          <cell r="O191" t="str">
            <v>Quản lý tín dụng hộ nghèo tại Ngân hàng chính sách xã hội tỉnh Hà Nam</v>
          </cell>
          <cell r="P191" t="str">
            <v>PGS.TS. Lê Danh Tốn</v>
          </cell>
          <cell r="Q191" t="str">
            <v xml:space="preserve"> Trường ĐH Kinh tế, ĐHQG Hà Nội</v>
          </cell>
        </row>
        <row r="192">
          <cell r="G192" t="str">
            <v>Nguyễn Văn Hưởng 30/11/1982</v>
          </cell>
          <cell r="H192" t="str">
            <v>Thái Bình</v>
          </cell>
          <cell r="I192" t="str">
            <v>Nam</v>
          </cell>
          <cell r="J192" t="str">
            <v>QH-2013-E</v>
          </cell>
          <cell r="K192" t="str">
            <v>Quản lý kinh tế</v>
          </cell>
          <cell r="L192" t="str">
            <v>Quản lý kinh tế</v>
          </cell>
          <cell r="M192" t="str">
            <v>60340410</v>
          </cell>
          <cell r="N192" t="str">
            <v>K22 QLKT2</v>
          </cell>
          <cell r="O192" t="str">
            <v>Nâng cao năng lực cạnh tranh của Công ty cổ phần bất động sản VNG Việt Nam</v>
          </cell>
          <cell r="P192" t="str">
            <v>TS. Nguyễn Lương Thanh</v>
          </cell>
          <cell r="Q192" t="str">
            <v>Viện Nghiên cứu Thương mại</v>
          </cell>
        </row>
        <row r="193">
          <cell r="G193" t="str">
            <v>Nguyễn Văn Huy 09/10/1981</v>
          </cell>
          <cell r="H193" t="str">
            <v>Bắc Giang</v>
          </cell>
          <cell r="I193" t="str">
            <v>Nam</v>
          </cell>
          <cell r="J193" t="str">
            <v>QH-2013-E</v>
          </cell>
          <cell r="K193" t="str">
            <v>Quản lý kinh tế</v>
          </cell>
          <cell r="L193" t="str">
            <v>Quản lý kinh tế</v>
          </cell>
          <cell r="M193" t="str">
            <v>60340410</v>
          </cell>
          <cell r="N193" t="str">
            <v>K22 QLKT1</v>
          </cell>
          <cell r="O193" t="str">
            <v>Quản lý rủi ro tín dụng tại Ngân hàng Nông nghiệp và Phát triển nông thôn Việt Nam - Chi nhánh Vĩnh Phúc</v>
          </cell>
          <cell r="P193" t="str">
            <v>TS. Nguyễn Đức Trung</v>
          </cell>
          <cell r="Q193" t="str">
            <v>Ngân hàng Nhà nước</v>
          </cell>
        </row>
        <row r="194">
          <cell r="G194" t="str">
            <v>Hoàng Văn Khá 12/09/1981</v>
          </cell>
          <cell r="H194" t="str">
            <v>Lào Cai</v>
          </cell>
          <cell r="I194" t="str">
            <v>Nam</v>
          </cell>
          <cell r="J194" t="str">
            <v>QH-2013-E</v>
          </cell>
          <cell r="K194" t="str">
            <v>Quản lý kinh tế</v>
          </cell>
          <cell r="L194" t="str">
            <v>Quản lý kinh tế</v>
          </cell>
          <cell r="M194" t="str">
            <v>60340410</v>
          </cell>
          <cell r="N194" t="str">
            <v>K22 QLKT2</v>
          </cell>
          <cell r="O194" t="str">
            <v>Quản lý ngân sách Nhà nước tại huyện Yên Mỹ, tỉnh Hưng Yên.</v>
          </cell>
          <cell r="P194" t="str">
            <v>PGS.TS. Lê Cao Đoàn</v>
          </cell>
          <cell r="Q194" t="str">
            <v>Viện kinh tế Việt Nam</v>
          </cell>
        </row>
        <row r="195">
          <cell r="G195" t="str">
            <v>Lê Minh Khánh 20/04/1975</v>
          </cell>
          <cell r="H195" t="str">
            <v>Phú Thọ</v>
          </cell>
          <cell r="I195" t="str">
            <v>Nam</v>
          </cell>
          <cell r="J195" t="str">
            <v>QH-2013-E</v>
          </cell>
          <cell r="K195" t="str">
            <v>Quản lý kinh tế</v>
          </cell>
          <cell r="L195" t="str">
            <v>Quản lý kinh tế</v>
          </cell>
          <cell r="M195" t="str">
            <v>60340410</v>
          </cell>
          <cell r="N195" t="str">
            <v>K22 QLKT2</v>
          </cell>
          <cell r="O195" t="str">
            <v>Quản lý nhà nước đối với hoạt động kinh tế của các tổ chức, đơn vị thuộc giáo hội Phật giáo Việt Nam</v>
          </cell>
          <cell r="P195" t="str">
            <v>PGS.TS. Phạm Thị Hồng Điệp</v>
          </cell>
          <cell r="Q195" t="str">
            <v xml:space="preserve"> Trường ĐH Kinh tế, ĐHQG Hà Nội</v>
          </cell>
        </row>
        <row r="196">
          <cell r="G196" t="str">
            <v>Đỗ Ngọc Kiên 30/07/1987</v>
          </cell>
          <cell r="H196" t="str">
            <v>Thanh Hóa</v>
          </cell>
          <cell r="I196" t="str">
            <v>Nam</v>
          </cell>
          <cell r="J196" t="str">
            <v>QH-2013-E</v>
          </cell>
          <cell r="K196" t="str">
            <v>Quản lý kinh tế</v>
          </cell>
          <cell r="L196" t="str">
            <v>Quản lý kinh tế</v>
          </cell>
          <cell r="M196" t="str">
            <v>60340410</v>
          </cell>
          <cell r="N196" t="str">
            <v>K22 QLKT2</v>
          </cell>
          <cell r="O196" t="str">
            <v>Quản lý đầu tư ra nước ngoài của Tập đoàn viễn thông quân đội</v>
          </cell>
          <cell r="P196" t="str">
            <v>TS. Vũ Thị Dậu</v>
          </cell>
          <cell r="Q196" t="str">
            <v xml:space="preserve"> Trường ĐH Kinh tế, ĐHQG Hà Nội</v>
          </cell>
        </row>
        <row r="197">
          <cell r="G197" t="str">
            <v>Nguyễn Tùng Lâm 01/05/1972</v>
          </cell>
          <cell r="H197" t="str">
            <v>Quảng Ninh</v>
          </cell>
          <cell r="I197" t="str">
            <v>Nam</v>
          </cell>
          <cell r="J197" t="str">
            <v>QH-2013-E</v>
          </cell>
          <cell r="K197" t="str">
            <v>Quản lý kinh tế</v>
          </cell>
          <cell r="L197" t="str">
            <v>Quản lý kinh tế</v>
          </cell>
          <cell r="M197" t="str">
            <v>60340410</v>
          </cell>
          <cell r="N197" t="str">
            <v>K22 QLKT3</v>
          </cell>
          <cell r="O197" t="str">
            <v>Xây dựng chiến lược thương hiệu tại Nhà xuất bản chính trị Quốc Gia - Sự thật</v>
          </cell>
          <cell r="P197" t="str">
            <v>PGS.TS. Lê Danh Tốn</v>
          </cell>
          <cell r="Q197" t="str">
            <v xml:space="preserve"> Trường ĐH Kinh tế, ĐHQG Hà Nội</v>
          </cell>
        </row>
        <row r="198">
          <cell r="G198" t="str">
            <v>Vũ Hoàng Lâm 05/08/1971</v>
          </cell>
          <cell r="H198" t="str">
            <v>Hà Nam</v>
          </cell>
          <cell r="I198" t="str">
            <v>Nam</v>
          </cell>
          <cell r="J198" t="str">
            <v>QH-2013-E</v>
          </cell>
          <cell r="K198" t="str">
            <v>Quản lý kinh tế</v>
          </cell>
          <cell r="L198" t="str">
            <v>Quản lý kinh tế</v>
          </cell>
          <cell r="M198" t="str">
            <v>60340410</v>
          </cell>
          <cell r="N198" t="str">
            <v>K22 QLKT5</v>
          </cell>
          <cell r="O198" t="str">
            <v>Quản lý hoạt động kinh doanh điện tại Công ty điện lực Hà Nam</v>
          </cell>
          <cell r="P198" t="str">
            <v>TS. Vũ Anh Dũng</v>
          </cell>
          <cell r="Q198" t="str">
            <v xml:space="preserve"> Trường ĐH Kinh tế, ĐHQG Hà Nội</v>
          </cell>
        </row>
        <row r="199">
          <cell r="G199" t="str">
            <v>Lê Thị Lan 15/05/1983</v>
          </cell>
          <cell r="H199" t="str">
            <v>Lạng Sơn</v>
          </cell>
          <cell r="I199" t="str">
            <v>Nữ</v>
          </cell>
          <cell r="J199" t="str">
            <v>QH-2013-E</v>
          </cell>
          <cell r="K199" t="str">
            <v>Quản lý kinh tế</v>
          </cell>
          <cell r="L199" t="str">
            <v>Quản lý kinh tế</v>
          </cell>
          <cell r="M199" t="str">
            <v>60340410</v>
          </cell>
          <cell r="N199" t="str">
            <v>K22 QLKT2</v>
          </cell>
          <cell r="O199" t="str">
            <v>Quản lý nhà nước về công nghiệp trên địa bàn tỉnh Thanh Hóa</v>
          </cell>
          <cell r="P199" t="str">
            <v>TS. Nguyễn Viết Lộc</v>
          </cell>
          <cell r="Q199" t="str">
            <v>ĐHQG Hà Nội</v>
          </cell>
        </row>
        <row r="200">
          <cell r="G200" t="str">
            <v>Dương Thị Liễu 21/08/1982</v>
          </cell>
          <cell r="H200" t="str">
            <v>Hà Nội</v>
          </cell>
          <cell r="I200" t="str">
            <v>Nữ</v>
          </cell>
          <cell r="J200" t="str">
            <v>QH-2013-E</v>
          </cell>
          <cell r="K200" t="str">
            <v>Quản lý kinh tế</v>
          </cell>
          <cell r="L200" t="str">
            <v>Quản lý kinh tế</v>
          </cell>
          <cell r="M200" t="str">
            <v>60340410</v>
          </cell>
          <cell r="N200" t="str">
            <v>K22 QLKT3</v>
          </cell>
          <cell r="O200" t="str">
            <v>Quản lý rủi ro trong kinh doanh bảo hiểm của Công ty cổ phần bảo hiểm bưu điện</v>
          </cell>
          <cell r="P200" t="str">
            <v>TS. Lê Trung Thành</v>
          </cell>
          <cell r="Q200" t="str">
            <v xml:space="preserve"> Trường ĐH Kinh tế, ĐHQG Hà Nội</v>
          </cell>
        </row>
        <row r="201">
          <cell r="G201" t="str">
            <v>Phạm Thanh Long 12/05/1978</v>
          </cell>
          <cell r="H201">
            <v>0</v>
          </cell>
          <cell r="I201">
            <v>0</v>
          </cell>
          <cell r="J201">
            <v>0</v>
          </cell>
          <cell r="K201">
            <v>0</v>
          </cell>
          <cell r="L201">
            <v>1</v>
          </cell>
          <cell r="M201" t="str">
            <v>60340410</v>
          </cell>
          <cell r="N201" t="str">
            <v>K22 QLKT1</v>
          </cell>
          <cell r="O201" t="str">
            <v>Hoàn thiện cơ cấu tổ chức bộ máy quản lý tại tập đoàn AROWINES</v>
          </cell>
          <cell r="P201" t="str">
            <v>PGS.TS. Lê Quân</v>
          </cell>
          <cell r="Q201" t="str">
            <v>ĐHQG Hà Nội</v>
          </cell>
        </row>
        <row r="202">
          <cell r="G202" t="str">
            <v>Lê Văn Lợi 10/12/1985</v>
          </cell>
          <cell r="H202" t="str">
            <v xml:space="preserve">Nghệ An </v>
          </cell>
          <cell r="I202" t="str">
            <v>Nam</v>
          </cell>
          <cell r="J202" t="str">
            <v>QH-2013-E</v>
          </cell>
          <cell r="K202" t="str">
            <v>Quản lý kinh tế</v>
          </cell>
          <cell r="L202" t="str">
            <v>Quản lý kinh tế</v>
          </cell>
          <cell r="M202" t="str">
            <v>60340410</v>
          </cell>
          <cell r="N202" t="str">
            <v>K22 QLKT6</v>
          </cell>
          <cell r="O202" t="str">
            <v>Giải quyết việc làm cho lao động nông thôn trên địa bàn huyện Quỳnh Lưu, tỉnh Nghệ An</v>
          </cell>
          <cell r="P202" t="str">
            <v>TS. Trần Thị Lan Hương</v>
          </cell>
          <cell r="Q202" t="str">
            <v>Viện nghiên cứu Châu Phi và Trung Đông</v>
          </cell>
        </row>
        <row r="203">
          <cell r="G203" t="str">
            <v>Lê Văn Lương 13/09/1976</v>
          </cell>
          <cell r="H203" t="str">
            <v>Hà Nam</v>
          </cell>
          <cell r="I203" t="str">
            <v>Nam</v>
          </cell>
          <cell r="J203" t="str">
            <v>QH-2013-E</v>
          </cell>
          <cell r="K203" t="str">
            <v>Quản lý kinh tế</v>
          </cell>
          <cell r="L203" t="str">
            <v>Quản lý kinh tế</v>
          </cell>
          <cell r="M203" t="str">
            <v>60340410</v>
          </cell>
          <cell r="N203" t="str">
            <v>K22 QLKT5</v>
          </cell>
          <cell r="O203" t="str">
            <v>Quản lý tín dụng tại Ngân hàng TMCP Đầu tư và Phát triển Việt Nam - Chi nhánh Hà Nam</v>
          </cell>
          <cell r="P203" t="str">
            <v>TS. Nguyễn Anh Tuấn</v>
          </cell>
          <cell r="Q203" t="str">
            <v xml:space="preserve"> Trường ĐH Kinh tế, ĐHQG Hà Nội</v>
          </cell>
        </row>
        <row r="204">
          <cell r="G204" t="str">
            <v>Nguyễn Văn Luyến 12/09/1979</v>
          </cell>
          <cell r="H204" t="str">
            <v>Quảng Ninh</v>
          </cell>
          <cell r="I204" t="str">
            <v>Nam</v>
          </cell>
          <cell r="J204" t="str">
            <v>QH-2013-E</v>
          </cell>
          <cell r="K204" t="str">
            <v>Quản lý kinh tế</v>
          </cell>
          <cell r="L204" t="str">
            <v>Quản lý kinh tế</v>
          </cell>
          <cell r="M204" t="str">
            <v>60340410</v>
          </cell>
          <cell r="N204" t="str">
            <v>K22 QLKT1</v>
          </cell>
          <cell r="O204" t="str">
            <v>Nâng cao hiệu quả sản xuất nông nghiệp ở huyện Quốc Oai, Hà Nội</v>
          </cell>
          <cell r="P204" t="str">
            <v>GS.TS Đỗ Kim Chung</v>
          </cell>
          <cell r="Q204" t="str">
            <v>Học viện nông nghiệp Việt Nam</v>
          </cell>
        </row>
        <row r="205">
          <cell r="G205" t="str">
            <v>Phạm Thị Ly Ly 10/08/1989</v>
          </cell>
          <cell r="H205" t="str">
            <v xml:space="preserve"> Hà Nội</v>
          </cell>
          <cell r="I205">
            <v>0</v>
          </cell>
          <cell r="J205">
            <v>0</v>
          </cell>
          <cell r="K205">
            <v>0</v>
          </cell>
          <cell r="L205">
            <v>0</v>
          </cell>
          <cell r="M205" t="str">
            <v>60340410</v>
          </cell>
          <cell r="N205" t="str">
            <v>K22 QLKT1</v>
          </cell>
          <cell r="O205" t="str">
            <v xml:space="preserve">Chính sách phát triển công nghiệp hỗ trợ ngành điện tử của Việt Nam </v>
          </cell>
          <cell r="P205" t="str">
            <v>TS. Vũ Tiến Lộc</v>
          </cell>
          <cell r="Q205" t="str">
            <v>Phòng Thương mại và Công nghiệp Việt Nam</v>
          </cell>
        </row>
        <row r="206">
          <cell r="G206" t="str">
            <v>Trịnh Thúy Lý 09/10/1976</v>
          </cell>
          <cell r="H206" t="str">
            <v xml:space="preserve">Vĩnh Phúc </v>
          </cell>
          <cell r="I206" t="str">
            <v>Nữ</v>
          </cell>
          <cell r="J206" t="str">
            <v>QH-2013-E</v>
          </cell>
          <cell r="K206" t="str">
            <v>Quản lý kinh tế</v>
          </cell>
          <cell r="L206" t="str">
            <v>Quản lý kinh tế</v>
          </cell>
          <cell r="M206" t="str">
            <v>60340410</v>
          </cell>
          <cell r="N206" t="str">
            <v>K22 QLKT2</v>
          </cell>
          <cell r="O206" t="str">
            <v>Quản lý kênh phân phối  dịch vụ truyền hình qua giao thức IP của Công ty phần mềm và truyền thông</v>
          </cell>
          <cell r="P206" t="str">
            <v>GS.TS Nguyễn Bách Khoa</v>
          </cell>
          <cell r="Q206" t="str">
            <v>Trường Đại học Thương mại</v>
          </cell>
        </row>
        <row r="207">
          <cell r="G207" t="str">
            <v>Vũ Thành Minh 28/10/1979</v>
          </cell>
          <cell r="H207" t="str">
            <v>Hà Nội</v>
          </cell>
          <cell r="I207" t="str">
            <v>Nam</v>
          </cell>
          <cell r="J207" t="str">
            <v>QH-2013-E</v>
          </cell>
          <cell r="K207" t="str">
            <v>Quản lý kinh tế</v>
          </cell>
          <cell r="L207" t="str">
            <v>Quản lý kinh tế</v>
          </cell>
          <cell r="M207" t="str">
            <v>60340410</v>
          </cell>
          <cell r="N207" t="str">
            <v>K22 QLKT2</v>
          </cell>
          <cell r="O207" t="str">
            <v>Quản lý nhân lực tại Viện Quản trị kinh doanh - Trường Đại học FPT</v>
          </cell>
          <cell r="P207" t="str">
            <v>TS. Lê Thị Hồng Điệp</v>
          </cell>
          <cell r="Q207" t="str">
            <v xml:space="preserve"> Trường ĐH Kinh tế, ĐHQG Hà Nội</v>
          </cell>
        </row>
        <row r="208">
          <cell r="G208" t="str">
            <v>Nguyễn Khánh Minh 28/04/1983</v>
          </cell>
          <cell r="H208" t="str">
            <v>Hà Nội</v>
          </cell>
          <cell r="I208" t="str">
            <v>Nam</v>
          </cell>
          <cell r="J208" t="str">
            <v>QH-2013-E</v>
          </cell>
          <cell r="K208" t="str">
            <v>Quản lý kinh tế</v>
          </cell>
          <cell r="L208" t="str">
            <v>Quản lý kinh tế</v>
          </cell>
          <cell r="M208" t="str">
            <v>60340410</v>
          </cell>
          <cell r="N208" t="str">
            <v>K22 QLKT3</v>
          </cell>
          <cell r="O208" t="str">
            <v>Nâng cao trình độ công nghệ cho công nghiệp hỗ trợ ngành cơ khí Việt Nam</v>
          </cell>
          <cell r="P208" t="str">
            <v>TS. Phạm Quỳnh Anh</v>
          </cell>
          <cell r="Q208" t="str">
            <v xml:space="preserve"> Trường ĐH Kinh tế, ĐHQG Hà Nội</v>
          </cell>
        </row>
        <row r="209">
          <cell r="G209" t="str">
            <v>Dương Phương Nam 01/06/1981</v>
          </cell>
          <cell r="H209" t="str">
            <v xml:space="preserve">Nghệ An </v>
          </cell>
          <cell r="I209" t="str">
            <v xml:space="preserve">Nam </v>
          </cell>
          <cell r="J209" t="str">
            <v>QH-2013-E</v>
          </cell>
          <cell r="K209" t="str">
            <v>Quản lý kinh tế</v>
          </cell>
          <cell r="L209" t="str">
            <v>Quản lý kinh tế</v>
          </cell>
          <cell r="M209" t="str">
            <v>60340410</v>
          </cell>
          <cell r="N209" t="str">
            <v>K22 QLKT6</v>
          </cell>
          <cell r="O209" t="str">
            <v>Quản lý đầu tư phát triển khoa học và công nghệ tỉnh Nghệ An</v>
          </cell>
          <cell r="P209" t="str">
            <v>PGS.TS. Trần Anh Tài</v>
          </cell>
          <cell r="Q209" t="str">
            <v xml:space="preserve"> Trường ĐH Kinh tế, ĐHQG Hà Nội</v>
          </cell>
        </row>
        <row r="210">
          <cell r="G210" t="str">
            <v>Nguyễn Thị Phương Nga 03/03/1982</v>
          </cell>
          <cell r="H210" t="str">
            <v xml:space="preserve">Nghệ An </v>
          </cell>
          <cell r="I210" t="str">
            <v>Nữ</v>
          </cell>
          <cell r="J210" t="str">
            <v>QH-2013-E</v>
          </cell>
          <cell r="K210" t="str">
            <v>Quản lý kinh tế</v>
          </cell>
          <cell r="L210" t="str">
            <v>Quản lý kinh tế</v>
          </cell>
          <cell r="M210" t="str">
            <v>60340410</v>
          </cell>
          <cell r="N210" t="str">
            <v>K22 QLKT6</v>
          </cell>
          <cell r="O210" t="str">
            <v>Quản lý thuế đối với hộ kinh doanh cá thể trên địa bàn huyện Đô Lương, tỉnh Nghệ An</v>
          </cell>
          <cell r="P210" t="str">
            <v>PGS.TS. Trần Việt Tiến</v>
          </cell>
          <cell r="Q210" t="str">
            <v>Trường ĐH Kinh tế Quốc dân</v>
          </cell>
        </row>
        <row r="211">
          <cell r="G211" t="str">
            <v>Nguyễn Thị Hải Ngọc 19/04/1983</v>
          </cell>
          <cell r="H211" t="str">
            <v>Hà Nội</v>
          </cell>
          <cell r="I211" t="str">
            <v>Nữ</v>
          </cell>
          <cell r="J211" t="str">
            <v>QH-2013-E</v>
          </cell>
          <cell r="K211" t="str">
            <v>Quản lý kinh tế</v>
          </cell>
          <cell r="L211" t="str">
            <v>Quản lý kinh tế</v>
          </cell>
          <cell r="M211" t="str">
            <v>60340410</v>
          </cell>
          <cell r="N211" t="str">
            <v>K22 QLKT3</v>
          </cell>
          <cell r="O211" t="str">
            <v>Hoàn thiện chiến lược kinh doanh tại công ty TNHH công nghiệp Spindex Hà Nội</v>
          </cell>
          <cell r="P211" t="str">
            <v>PGS.TS. Lê Quốc Hội</v>
          </cell>
          <cell r="Q211" t="str">
            <v>Trường ĐH Kinh tế Quốc dân</v>
          </cell>
        </row>
        <row r="212">
          <cell r="G212" t="str">
            <v>Nguyễn Hoàng Ngọc 07/12/1978</v>
          </cell>
          <cell r="H212" t="str">
            <v xml:space="preserve"> Hà Nội</v>
          </cell>
          <cell r="I212" t="str">
            <v>Nam</v>
          </cell>
          <cell r="J212" t="str">
            <v>QH-2013-E</v>
          </cell>
          <cell r="K212" t="str">
            <v>Quản lý kinh tế</v>
          </cell>
          <cell r="L212" t="str">
            <v>Quản lý kinh tế</v>
          </cell>
          <cell r="M212" t="str">
            <v>60340410</v>
          </cell>
          <cell r="N212" t="str">
            <v>K22 QLKT3</v>
          </cell>
          <cell r="O212" t="str">
            <v>Hoàn thiện cơ chế quản lý tài chính tại Trường Đại học Sư phạm Hà Nội 2</v>
          </cell>
          <cell r="P212" t="str">
            <v>PGS.TS. Trần Thị Thanh Tú</v>
          </cell>
          <cell r="Q212" t="str">
            <v xml:space="preserve"> Trường ĐH Kinh tế, ĐHQG Hà Nội</v>
          </cell>
        </row>
        <row r="213">
          <cell r="G213" t="str">
            <v>Nguyễn Văn Nhân 14/08/1970</v>
          </cell>
          <cell r="H213" t="str">
            <v>Hà Nội</v>
          </cell>
          <cell r="I213" t="str">
            <v>Nam</v>
          </cell>
          <cell r="J213" t="str">
            <v>QH-2013-E</v>
          </cell>
          <cell r="K213" t="str">
            <v>Quản lý kinh tế</v>
          </cell>
          <cell r="L213" t="str">
            <v>Quản lý kinh tế</v>
          </cell>
          <cell r="M213" t="str">
            <v>60340410</v>
          </cell>
          <cell r="N213" t="str">
            <v>K22 QLKT1</v>
          </cell>
          <cell r="O213" t="str">
            <v>Hoàn thiện chiến lược phát triển của Công ty Cổ phần Sông Đà 7 đến năm 2020, tầm nhìn 2030</v>
          </cell>
          <cell r="P213" t="str">
            <v>TS. Nguyễn Viết Lộc</v>
          </cell>
          <cell r="Q213" t="str">
            <v>ĐHQG Hà Nội</v>
          </cell>
        </row>
        <row r="214">
          <cell r="G214" t="str">
            <v>Nguyễn Thị Kim Nhung 11/09/1983</v>
          </cell>
          <cell r="H214" t="str">
            <v>Hải Phòng</v>
          </cell>
          <cell r="I214" t="str">
            <v>Nữ</v>
          </cell>
          <cell r="J214" t="str">
            <v>QH-2013-E</v>
          </cell>
          <cell r="K214" t="str">
            <v>Quản lý kinh tế</v>
          </cell>
          <cell r="L214" t="str">
            <v>Quản lý kinh tế</v>
          </cell>
          <cell r="M214" t="str">
            <v>60340410</v>
          </cell>
          <cell r="N214" t="str">
            <v>K22 QLKT1</v>
          </cell>
          <cell r="O214" t="str">
            <v>Quản lý thu ngân sách đối với hàng hoá xuất nhập khẩu của ngành Hải quan</v>
          </cell>
          <cell r="P214" t="str">
            <v>TS. Nguyễn Đức Trung</v>
          </cell>
          <cell r="Q214" t="str">
            <v>Ngân hàng Nhà nước</v>
          </cell>
        </row>
        <row r="215">
          <cell r="G215" t="str">
            <v>Vũ Thị Phương 10/10/1979</v>
          </cell>
          <cell r="H215" t="str">
            <v xml:space="preserve"> Hà Nội</v>
          </cell>
          <cell r="I215">
            <v>0</v>
          </cell>
          <cell r="J215" t="str">
            <v>QH-2013-E</v>
          </cell>
          <cell r="K215" t="str">
            <v>Quản lý kinh tế</v>
          </cell>
          <cell r="L215" t="str">
            <v>Quản lý kinh tế</v>
          </cell>
          <cell r="M215" t="str">
            <v>60340410</v>
          </cell>
          <cell r="N215" t="str">
            <v>K22 QLKT3</v>
          </cell>
          <cell r="O215" t="str">
            <v>Chính sách phát triển nguồn nhân lực du lịch chất lượng cao ở Thành phố Hà Nội</v>
          </cell>
          <cell r="P215" t="str">
            <v>TS. Bùi Tuấn Anh</v>
          </cell>
          <cell r="Q215" t="str">
            <v xml:space="preserve">Ngân hàng Thế giới </v>
          </cell>
        </row>
        <row r="216">
          <cell r="G216" t="str">
            <v>Ngô Thị Minh Phượng 04/07/1973</v>
          </cell>
          <cell r="H216" t="str">
            <v>Hà Nam</v>
          </cell>
          <cell r="I216" t="str">
            <v>Nữ</v>
          </cell>
          <cell r="J216" t="str">
            <v>QH-2013-E</v>
          </cell>
          <cell r="K216" t="str">
            <v>Quản lý kinh tế</v>
          </cell>
          <cell r="L216" t="str">
            <v>Quản lý kinh tế</v>
          </cell>
          <cell r="M216" t="str">
            <v>60340410</v>
          </cell>
          <cell r="N216" t="str">
            <v>K22 QLKT3</v>
          </cell>
          <cell r="O216" t="str">
            <v>Quản lý nguồn nhân lực tại Công ty TNHH một thành viên Thăng Long GTC</v>
          </cell>
          <cell r="P216" t="str">
            <v>TS. Lê Kim Sa</v>
          </cell>
          <cell r="Q216" t="str">
            <v>Tạp chí Kinh tế Châu Á - Thái Bình Dương</v>
          </cell>
        </row>
        <row r="217">
          <cell r="G217" t="str">
            <v>Lê Quân 04/09/1986</v>
          </cell>
          <cell r="H217" t="str">
            <v>Hưng Yên</v>
          </cell>
          <cell r="I217" t="str">
            <v>Nam</v>
          </cell>
          <cell r="J217" t="str">
            <v>QH-2013-E</v>
          </cell>
          <cell r="K217" t="str">
            <v>Quản lý kinh tế</v>
          </cell>
          <cell r="L217" t="str">
            <v>Quản lý kinh tế</v>
          </cell>
          <cell r="M217" t="str">
            <v>60340410</v>
          </cell>
          <cell r="N217" t="str">
            <v>K22 QLKT2</v>
          </cell>
          <cell r="O217" t="str">
            <v>Liên kết phát triển cây dược liệu của công ty cổ phần Traphaco</v>
          </cell>
          <cell r="P217" t="str">
            <v>GS.TS Đỗ Kim Chung</v>
          </cell>
          <cell r="Q217" t="str">
            <v>Học viện nông nghiệp Việt Nam</v>
          </cell>
        </row>
        <row r="218">
          <cell r="G218" t="str">
            <v>Vũ Đình Quang 09/07/1974</v>
          </cell>
          <cell r="H218" t="str">
            <v>Bắc Giang</v>
          </cell>
          <cell r="I218" t="str">
            <v>Nam</v>
          </cell>
          <cell r="J218" t="str">
            <v>QH-2013-E</v>
          </cell>
          <cell r="K218" t="str">
            <v>Quản lý kinh tế</v>
          </cell>
          <cell r="L218" t="str">
            <v>Quản lý kinh tế</v>
          </cell>
          <cell r="M218" t="str">
            <v>60340410</v>
          </cell>
          <cell r="N218" t="str">
            <v>K22 QLKT2</v>
          </cell>
          <cell r="O218" t="str">
            <v>Quản lý các dự án đầu tư phát triển sử dụng vốn ngân sách nhà nước trên địa bàn tỉnh Cao Bằng</v>
          </cell>
          <cell r="P218" t="str">
            <v>PGS.TS. Chu Đức Dũng</v>
          </cell>
          <cell r="Q218" t="str">
            <v>Viện Kinh tế và Chính trị thế giới</v>
          </cell>
        </row>
        <row r="219">
          <cell r="G219" t="str">
            <v>Trần Nhật Quang 29/08/1987</v>
          </cell>
          <cell r="H219" t="str">
            <v>Quảng Ninh</v>
          </cell>
          <cell r="I219" t="str">
            <v>Nam</v>
          </cell>
          <cell r="J219" t="str">
            <v>QH-2013-E</v>
          </cell>
          <cell r="K219" t="str">
            <v>Quản lý kinh tế</v>
          </cell>
          <cell r="L219" t="str">
            <v>Quản lý kinh tế</v>
          </cell>
          <cell r="M219" t="str">
            <v>60340410</v>
          </cell>
          <cell r="N219" t="str">
            <v>K22 QLKT3</v>
          </cell>
          <cell r="O219" t="str">
            <v>Nâng cao năng lực cạnh tranh của Tập đoàn bưu chính viễn thông Việt Nam</v>
          </cell>
          <cell r="P219" t="str">
            <v>TS. Hoàng Khắc Lịch</v>
          </cell>
          <cell r="Q219" t="str">
            <v xml:space="preserve"> Trường ĐH Kinh tế, ĐHQG Hà Nội</v>
          </cell>
        </row>
        <row r="220">
          <cell r="G220" t="str">
            <v>Nguyễn Thị Quỳnh 19/11/1984</v>
          </cell>
          <cell r="H220" t="str">
            <v>Hà Nam</v>
          </cell>
          <cell r="I220" t="str">
            <v>Nữ</v>
          </cell>
          <cell r="J220" t="str">
            <v>QH-2013-E</v>
          </cell>
          <cell r="K220" t="str">
            <v>Quản lý kinh tế</v>
          </cell>
          <cell r="L220" t="str">
            <v>Quản lý kinh tế</v>
          </cell>
          <cell r="M220" t="str">
            <v>60340410</v>
          </cell>
          <cell r="N220" t="str">
            <v>K22 QLKT5</v>
          </cell>
          <cell r="O220" t="str">
            <v xml:space="preserve">Quản lý hoạt động du lịch tỉnh Hà Nam </v>
          </cell>
          <cell r="P220" t="str">
            <v>TS. Bùi Tuấn Anh</v>
          </cell>
          <cell r="Q220" t="str">
            <v xml:space="preserve">Ngân hàng Thế giới </v>
          </cell>
        </row>
        <row r="221">
          <cell r="G221" t="str">
            <v>Võ Thị Soa 01/01/1988</v>
          </cell>
          <cell r="H221" t="str">
            <v xml:space="preserve">Nghệ An </v>
          </cell>
          <cell r="I221" t="str">
            <v>Nữ</v>
          </cell>
          <cell r="J221" t="str">
            <v>QH-2013-E</v>
          </cell>
          <cell r="K221" t="str">
            <v>Quản lý kinh tế</v>
          </cell>
          <cell r="L221" t="str">
            <v>Quản lý kinh tế</v>
          </cell>
          <cell r="M221" t="str">
            <v>60340410</v>
          </cell>
          <cell r="N221" t="str">
            <v>K22 QLKT6</v>
          </cell>
          <cell r="O221" t="str">
            <v>Quản lý rủi ro tín dụng trong cho vay doanh nghiệp tại Ngân hàng TMCP Công  thương Việt Nam - Chi nhánh Hà Tĩnh</v>
          </cell>
          <cell r="P221" t="str">
            <v>TS. Đinh Thị Thanh Vân</v>
          </cell>
          <cell r="Q221" t="str">
            <v xml:space="preserve"> Trường ĐH Kinh tế, ĐHQG Hà Nội</v>
          </cell>
        </row>
        <row r="222">
          <cell r="G222" t="str">
            <v>Nguyễn Thị Hoài Sơn 17/02/1979</v>
          </cell>
          <cell r="H222" t="str">
            <v xml:space="preserve">Nghệ An </v>
          </cell>
          <cell r="I222" t="str">
            <v>Nữ</v>
          </cell>
          <cell r="J222" t="str">
            <v>QH-2013-E</v>
          </cell>
          <cell r="K222" t="str">
            <v>Quản lý kinh tế</v>
          </cell>
          <cell r="L222" t="str">
            <v>Quản lý kinh tế</v>
          </cell>
          <cell r="M222" t="str">
            <v>60340410</v>
          </cell>
          <cell r="N222" t="str">
            <v>K22 QLKT6</v>
          </cell>
          <cell r="O222" t="str">
            <v>Giải quyết việc làm cho lao động nông thôn ở tỉnh Nghệ An</v>
          </cell>
          <cell r="P222" t="str">
            <v>PGS.TS. Mai Thị Thanh Xuân</v>
          </cell>
          <cell r="Q222" t="str">
            <v xml:space="preserve"> Trường ĐH Kinh tế, ĐHQG Hà Nội</v>
          </cell>
        </row>
        <row r="223">
          <cell r="G223" t="str">
            <v>Trần Thị Hồng Thái 28/08/1975</v>
          </cell>
          <cell r="H223" t="str">
            <v xml:space="preserve"> Hà Nội</v>
          </cell>
          <cell r="I223" t="str">
            <v>Nữ</v>
          </cell>
          <cell r="J223" t="str">
            <v>QH-2013-E</v>
          </cell>
          <cell r="K223" t="str">
            <v>Quản lý kinh tế</v>
          </cell>
          <cell r="L223" t="str">
            <v>Quản lý kinh tế</v>
          </cell>
          <cell r="M223" t="str">
            <v>60340410</v>
          </cell>
          <cell r="N223" t="str">
            <v>K22 QLKT2</v>
          </cell>
          <cell r="O223" t="str">
            <v>Quản lý nhân lực tại Trung tâm Hỗ trợ sinh viên - Đại học Quốc gia Hà Nội</v>
          </cell>
          <cell r="P223" t="str">
            <v>PGS.TS. Phạm Thị Hồng Điệp</v>
          </cell>
          <cell r="Q223" t="str">
            <v xml:space="preserve"> Trường ĐH Kinh tế, ĐHQG Hà Nội</v>
          </cell>
        </row>
        <row r="224">
          <cell r="G224" t="str">
            <v>Đỗ Văn Thắng 07/02/1965</v>
          </cell>
          <cell r="H224" t="str">
            <v>Hà Tĩnh</v>
          </cell>
          <cell r="I224" t="str">
            <v>Nam</v>
          </cell>
          <cell r="J224" t="str">
            <v>QH-2013-E</v>
          </cell>
          <cell r="K224" t="str">
            <v>Quản lý kinh tế</v>
          </cell>
          <cell r="L224" t="str">
            <v>Quản lý kinh tế</v>
          </cell>
          <cell r="M224" t="str">
            <v>60340410</v>
          </cell>
          <cell r="N224" t="str">
            <v>K22 QLKT2</v>
          </cell>
          <cell r="O224" t="str">
            <v>Quản lý đầu tư xây dựng cơ bản khối các trường trung học phổ thông trên địa bàn tỉnh Vĩnh Phúc</v>
          </cell>
          <cell r="P224" t="str">
            <v>TS. Lê Văn Chiến</v>
          </cell>
          <cell r="Q224" t="str">
            <v>Học viện Chính trị quốc gia Hồ Chí Minh</v>
          </cell>
        </row>
        <row r="225">
          <cell r="G225" t="str">
            <v>Nguyễn Tất Thắng 18/04/1976</v>
          </cell>
          <cell r="H225" t="str">
            <v xml:space="preserve">Nghệ An </v>
          </cell>
          <cell r="I225" t="str">
            <v xml:space="preserve">Nam </v>
          </cell>
          <cell r="J225" t="str">
            <v>QH-2013-E</v>
          </cell>
          <cell r="K225" t="str">
            <v>Quản lý kinh tế</v>
          </cell>
          <cell r="L225" t="str">
            <v>Quản lý kinh tế</v>
          </cell>
          <cell r="M225" t="str">
            <v>60340410</v>
          </cell>
          <cell r="N225" t="str">
            <v>K22 QLKT6</v>
          </cell>
          <cell r="O225" t="str">
            <v>Quản lý nhân lực tại Kiểm toán Nhà nước khu vực II</v>
          </cell>
          <cell r="P225" t="str">
            <v>PGS.TS. Phạm Văn Dũng</v>
          </cell>
          <cell r="Q225" t="str">
            <v xml:space="preserve"> Trường ĐH Kinh tế, ĐHQG Hà Nội</v>
          </cell>
        </row>
        <row r="226">
          <cell r="G226" t="str">
            <v>Nguyễn Thị Phương Thanh 16/09/1985</v>
          </cell>
          <cell r="H226" t="str">
            <v>Thanh Hóa</v>
          </cell>
          <cell r="I226" t="str">
            <v>Nữ</v>
          </cell>
          <cell r="J226" t="str">
            <v>QH-2013-E</v>
          </cell>
          <cell r="K226" t="str">
            <v>Quản lý kinh tế</v>
          </cell>
          <cell r="L226" t="str">
            <v>Quản lý kinh tế</v>
          </cell>
          <cell r="M226" t="str">
            <v>60340410</v>
          </cell>
          <cell r="N226" t="str">
            <v>K22 QLKT1</v>
          </cell>
          <cell r="O226" t="str">
            <v>Phát triển nguồn nhân lực tại Tập đoàn Hòa Phát</v>
          </cell>
          <cell r="P226" t="str">
            <v>TS. Vũ Đức Thanh</v>
          </cell>
          <cell r="Q226" t="str">
            <v xml:space="preserve"> Trường ĐH Kinh tế, ĐHQG Hà Nội</v>
          </cell>
        </row>
        <row r="227">
          <cell r="G227" t="str">
            <v>Nguyễn Huy Thao 16/01/1978</v>
          </cell>
          <cell r="H227" t="str">
            <v xml:space="preserve"> Hà Nội</v>
          </cell>
          <cell r="I227" t="str">
            <v>Nam</v>
          </cell>
          <cell r="J227" t="str">
            <v>QH-2013-E</v>
          </cell>
          <cell r="K227" t="str">
            <v>Quản lý kinh tế</v>
          </cell>
          <cell r="L227" t="str">
            <v>Quản lý kinh tế</v>
          </cell>
          <cell r="M227" t="str">
            <v>60340410</v>
          </cell>
          <cell r="N227" t="str">
            <v>K22 QLKT2</v>
          </cell>
          <cell r="O227" t="str">
            <v>Quản lý thu ngân sách Nhà nước tại huyện Việt Yên, tỉnh Bắc Giang</v>
          </cell>
          <cell r="P227" t="str">
            <v>TS. Trần Quang Tuyến</v>
          </cell>
          <cell r="Q227" t="str">
            <v xml:space="preserve"> Trường ĐH Kinh tế, ĐHQG Hà Nội</v>
          </cell>
        </row>
        <row r="228">
          <cell r="G228" t="str">
            <v>Phạm Thị Thảo 29/10/1979</v>
          </cell>
          <cell r="H228" t="str">
            <v>Hải Dương</v>
          </cell>
          <cell r="I228" t="str">
            <v>Nữ</v>
          </cell>
          <cell r="J228" t="str">
            <v>QH-2013-E</v>
          </cell>
          <cell r="K228" t="str">
            <v>Quản lý kinh tế</v>
          </cell>
          <cell r="L228" t="str">
            <v>Quản lý kinh tế</v>
          </cell>
          <cell r="M228" t="str">
            <v>60340410</v>
          </cell>
          <cell r="N228" t="str">
            <v>K22 QLKT5</v>
          </cell>
          <cell r="O228" t="str">
            <v>Quản lý dự án đầu tư xây dựng công trình giao thông tại Sở giao thông vận tải tỉnh Hà Nam</v>
          </cell>
          <cell r="P228" t="str">
            <v>PGS.TS. Phạm Thị Hồng Điệp</v>
          </cell>
          <cell r="Q228" t="str">
            <v xml:space="preserve"> Trường ĐH Kinh tế, ĐHQG Hà Nội</v>
          </cell>
        </row>
        <row r="229">
          <cell r="G229" t="str">
            <v>Trần Thị Thập 14/07/1976</v>
          </cell>
          <cell r="H229" t="str">
            <v>Hà Nam</v>
          </cell>
          <cell r="I229">
            <v>0</v>
          </cell>
          <cell r="J229">
            <v>0</v>
          </cell>
          <cell r="K229">
            <v>0</v>
          </cell>
          <cell r="L229">
            <v>0</v>
          </cell>
          <cell r="M229" t="str">
            <v>60340410</v>
          </cell>
          <cell r="N229" t="str">
            <v>K22 QLKT5</v>
          </cell>
          <cell r="O229" t="str">
            <v>Thực hiện chính sách bồi thường, giải phóng mặt bằng trên địa bàn tỉnh Hà Nam</v>
          </cell>
          <cell r="P229" t="str">
            <v>TS. Nguyễn Thùy Anh</v>
          </cell>
          <cell r="Q229" t="str">
            <v xml:space="preserve"> Trường ĐH Kinh tế, ĐHQG Hà Nội</v>
          </cell>
        </row>
        <row r="230">
          <cell r="G230" t="str">
            <v>Nguyễn Tất Thiện 15/12/1980</v>
          </cell>
          <cell r="H230" t="str">
            <v xml:space="preserve"> Hà Nội</v>
          </cell>
          <cell r="I230" t="str">
            <v>Nam</v>
          </cell>
          <cell r="J230" t="str">
            <v>QH-2013-E</v>
          </cell>
          <cell r="K230" t="str">
            <v>Quản lý kinh tế</v>
          </cell>
          <cell r="L230" t="str">
            <v>Quản lý kinh tế</v>
          </cell>
          <cell r="M230" t="str">
            <v>60340410</v>
          </cell>
          <cell r="N230" t="str">
            <v>K22 QLKT2</v>
          </cell>
          <cell r="O230" t="str">
            <v>Quản lý nhân lực của Công ty công nghiệp tàu thủy và xây dựng Sông Hồng</v>
          </cell>
          <cell r="P230" t="str">
            <v>TS. Trần Đức Hiệp</v>
          </cell>
          <cell r="Q230" t="str">
            <v xml:space="preserve"> Trường ĐH Kinh tế, ĐHQG Hà Nội</v>
          </cell>
        </row>
        <row r="231">
          <cell r="G231" t="str">
            <v>Phan Minh Thông 18/02/1979</v>
          </cell>
          <cell r="H231" t="str">
            <v xml:space="preserve">Nghệ An </v>
          </cell>
          <cell r="I231" t="str">
            <v>Nam</v>
          </cell>
          <cell r="J231" t="str">
            <v>QH-2013-E</v>
          </cell>
          <cell r="K231" t="str">
            <v>Quản lý kinh tế</v>
          </cell>
          <cell r="L231" t="str">
            <v>Quản lý kinh tế</v>
          </cell>
          <cell r="M231" t="str">
            <v>60340410</v>
          </cell>
          <cell r="N231" t="str">
            <v>K22 QLKT6</v>
          </cell>
          <cell r="O231" t="str">
            <v>Quản lý thu thuế tại Chi cục thuế Thành phố Vinh, Nghệ An</v>
          </cell>
          <cell r="P231" t="str">
            <v>PGS.TS. Phạm Văn Dũng</v>
          </cell>
          <cell r="Q231" t="str">
            <v xml:space="preserve"> Trường ĐH Kinh tế, ĐHQG Hà Nội</v>
          </cell>
        </row>
        <row r="232">
          <cell r="G232" t="str">
            <v>Nguyễn Thị Hà Thu 12/04/1987</v>
          </cell>
          <cell r="H232" t="str">
            <v xml:space="preserve"> Hà Nội</v>
          </cell>
          <cell r="I232" t="str">
            <v>Nữ</v>
          </cell>
          <cell r="J232" t="str">
            <v>QH-2013-E</v>
          </cell>
          <cell r="K232" t="str">
            <v>Quản lý kinh tế</v>
          </cell>
          <cell r="L232" t="str">
            <v>Quản lý kinh tế</v>
          </cell>
          <cell r="M232" t="str">
            <v>60340410</v>
          </cell>
          <cell r="N232" t="str">
            <v>K22 QLKT3</v>
          </cell>
          <cell r="O232" t="str">
            <v>Quản lý hoạt động tín dụng tại Ngân hàng TMCP Đông Nam Á - Chi nhánh Hải Dương</v>
          </cell>
          <cell r="P232" t="str">
            <v>PGS.TS. Trần Thị Thái Hà</v>
          </cell>
          <cell r="Q232" t="str">
            <v xml:space="preserve"> Trường ĐH Kinh tế, ĐHQG Hà Nội</v>
          </cell>
        </row>
        <row r="233">
          <cell r="G233" t="str">
            <v>Kiều Thị Thu 17/11/1985</v>
          </cell>
          <cell r="H233" t="str">
            <v>Hà Nội</v>
          </cell>
          <cell r="I233" t="str">
            <v>Nữ</v>
          </cell>
          <cell r="J233" t="str">
            <v>QH-2013-E</v>
          </cell>
          <cell r="K233" t="str">
            <v>Quản lý kinh tế</v>
          </cell>
          <cell r="L233" t="str">
            <v>Quản lý kinh tế</v>
          </cell>
          <cell r="M233" t="str">
            <v>60340410</v>
          </cell>
          <cell r="N233" t="str">
            <v>K22 QLKT3</v>
          </cell>
          <cell r="O233" t="str">
            <v>Quản lý thị trường của đội quản lý thị trường số 23 tại huyện Đan Phượng, Hà Nội.</v>
          </cell>
          <cell r="P233" t="str">
            <v>TS. Bùi Xuân Sơn</v>
          </cell>
          <cell r="Q233" t="str">
            <v>Tổng cục Hậu cần - Kỹ thuật, Bộ Công An</v>
          </cell>
        </row>
        <row r="234">
          <cell r="G234" t="str">
            <v>Hoàng Anh Thư 28/09/1987</v>
          </cell>
          <cell r="H234" t="str">
            <v>Hà Nội</v>
          </cell>
          <cell r="I234" t="str">
            <v>Nữ</v>
          </cell>
          <cell r="J234" t="str">
            <v>QH-2013-E</v>
          </cell>
          <cell r="K234" t="str">
            <v>Quản lý kinh tế</v>
          </cell>
          <cell r="L234" t="str">
            <v>Quản lý kinh tế</v>
          </cell>
          <cell r="M234" t="str">
            <v>60340410</v>
          </cell>
          <cell r="N234" t="str">
            <v>K22 QLKT2</v>
          </cell>
          <cell r="O234" t="str">
            <v>Quản lý hoạt động huy động vốn tại Ngân hàng Nông nghiệp và Phát triển nông thôn Việt Nam - Chi nhánh Cầu Giấy, Hà Nội</v>
          </cell>
          <cell r="P234" t="str">
            <v>PGS.TS. Đỗ Hữu Tùng</v>
          </cell>
          <cell r="Q234" t="str">
            <v>Trường ĐH Mỏ - Địa chất</v>
          </cell>
        </row>
        <row r="235">
          <cell r="G235" t="str">
            <v>Phạm Thị Thuấn 21/11/1983</v>
          </cell>
          <cell r="H235" t="str">
            <v>Hải Dương</v>
          </cell>
          <cell r="I235" t="str">
            <v>Nữ</v>
          </cell>
          <cell r="J235" t="str">
            <v>QH-2013-E</v>
          </cell>
          <cell r="K235" t="str">
            <v>Quản lý kinh tế</v>
          </cell>
          <cell r="L235" t="str">
            <v>Quản lý kinh tế</v>
          </cell>
          <cell r="M235" t="str">
            <v>60340410</v>
          </cell>
          <cell r="N235" t="str">
            <v>K22 QLKT5</v>
          </cell>
          <cell r="O235" t="str">
            <v>Quản lý vốn đầu tư xây dựng cơ bản từ ngân sách nhà nước của huyện Kim Bảng, tỉnh Hà Nam</v>
          </cell>
          <cell r="P235" t="str">
            <v>TS. Nguyễn Duy Lạc</v>
          </cell>
          <cell r="Q235" t="str">
            <v>Trường ĐH Mỏ - Địa chất</v>
          </cell>
        </row>
        <row r="236">
          <cell r="G236" t="str">
            <v>Nguyễn Bích Thủy 11/10/1973</v>
          </cell>
          <cell r="H236" t="str">
            <v>Hải Dương</v>
          </cell>
          <cell r="I236" t="str">
            <v>Nữ</v>
          </cell>
          <cell r="J236" t="str">
            <v>QH-2013-E</v>
          </cell>
          <cell r="K236" t="str">
            <v>Quản lý kinh tế</v>
          </cell>
          <cell r="L236" t="str">
            <v>Quản lý kinh tế</v>
          </cell>
          <cell r="M236" t="str">
            <v>60340410</v>
          </cell>
          <cell r="N236" t="str">
            <v>K22 QLKT1</v>
          </cell>
          <cell r="O236" t="str">
            <v>Quản lý hoạt động huy động vốn tại Ngân hàng TMCP Sài Gòn Công thương</v>
          </cell>
          <cell r="P236" t="str">
            <v>GS.TS. Phan Huy Đường</v>
          </cell>
          <cell r="Q236" t="str">
            <v xml:space="preserve"> Trường ĐH Kinh tế, ĐHQG Hà Nội</v>
          </cell>
        </row>
        <row r="237">
          <cell r="G237" t="str">
            <v>Nguyễn Mạnh Tiến 02/04/1980</v>
          </cell>
          <cell r="H237" t="str">
            <v>Thanh Hóa</v>
          </cell>
          <cell r="I237" t="str">
            <v>Nam</v>
          </cell>
          <cell r="J237" t="str">
            <v>QH-2013-E</v>
          </cell>
          <cell r="K237" t="str">
            <v>Quản lý kinh tế</v>
          </cell>
          <cell r="L237" t="str">
            <v>Quản lý kinh tế</v>
          </cell>
          <cell r="M237" t="str">
            <v>60340410</v>
          </cell>
          <cell r="N237" t="str">
            <v>K22 QLKT1</v>
          </cell>
          <cell r="O237" t="str">
            <v>Quản lý nhà nước đối với hình thức hợp tác công - tư trong phát triển hạ tầng giao thông đường bộ ở Việt Nam</v>
          </cell>
          <cell r="P237" t="str">
            <v>PGS.TS. Phạm Thị Hồng Điệp</v>
          </cell>
          <cell r="Q237" t="str">
            <v xml:space="preserve"> Trường ĐH Kinh tế, ĐHQG Hà Nội</v>
          </cell>
        </row>
        <row r="238">
          <cell r="G238" t="str">
            <v>Lê Tuyết Trinh 06/01/1988</v>
          </cell>
          <cell r="H238" t="str">
            <v xml:space="preserve"> Hà Nội</v>
          </cell>
          <cell r="I238" t="str">
            <v>Nữ</v>
          </cell>
          <cell r="J238" t="str">
            <v>QH-2013-E</v>
          </cell>
          <cell r="K238" t="str">
            <v>Quản lý kinh tế</v>
          </cell>
          <cell r="L238" t="str">
            <v>Quản lý kinh tế</v>
          </cell>
          <cell r="M238" t="str">
            <v>60340410</v>
          </cell>
          <cell r="N238" t="str">
            <v>K22 QLKT3</v>
          </cell>
          <cell r="O238" t="str">
            <v>Quản lý nhân lực tại Công ty TNHH đầu tư và phát triển du lịch Bông Sen Vàng</v>
          </cell>
          <cell r="P238" t="str">
            <v>TS. Vũ Thị Dậu</v>
          </cell>
          <cell r="Q238" t="str">
            <v xml:space="preserve"> Trường ĐH Kinh tế, ĐHQG Hà Nội</v>
          </cell>
        </row>
        <row r="239">
          <cell r="G239" t="str">
            <v>Lê Quang Trung 24/07/1982</v>
          </cell>
          <cell r="H239" t="str">
            <v>Thái Bình</v>
          </cell>
          <cell r="I239" t="str">
            <v>Nam</v>
          </cell>
          <cell r="J239" t="str">
            <v>QH-2013-E</v>
          </cell>
          <cell r="K239" t="str">
            <v>Quản lý kinh tế</v>
          </cell>
          <cell r="L239" t="str">
            <v>Quản lý kinh tế</v>
          </cell>
          <cell r="M239" t="str">
            <v>60340410</v>
          </cell>
          <cell r="N239" t="str">
            <v>K22 QLKT1</v>
          </cell>
          <cell r="O239" t="str">
            <v>Quản lý dự án đầu tư tại Công ty Viễn thông Quốc tế (VNPT - I)</v>
          </cell>
          <cell r="P239" t="str">
            <v>PGS.TS. Trịnh Thị Hoa Mai</v>
          </cell>
          <cell r="Q239" t="str">
            <v xml:space="preserve"> Trường ĐH Kinh tế, ĐHQG Hà Nội</v>
          </cell>
        </row>
        <row r="240">
          <cell r="G240" t="str">
            <v>Nguyễn Tuấn Tú 02/02/1975</v>
          </cell>
          <cell r="H240" t="str">
            <v>Hà Nội</v>
          </cell>
          <cell r="I240" t="str">
            <v>Nam</v>
          </cell>
          <cell r="J240" t="str">
            <v>QH-2013-E</v>
          </cell>
          <cell r="K240" t="str">
            <v>Quản lý kinh tế</v>
          </cell>
          <cell r="L240" t="str">
            <v>Quản lý kinh tế</v>
          </cell>
          <cell r="M240" t="str">
            <v>60340410</v>
          </cell>
          <cell r="N240" t="str">
            <v>K22 QLKT2</v>
          </cell>
          <cell r="O240" t="str">
            <v>Quản lý nhân lực tại Bộ Khoa học và Công nghệ</v>
          </cell>
          <cell r="P240" t="str">
            <v>TS. Vũ Thị Dậu</v>
          </cell>
          <cell r="Q240" t="str">
            <v xml:space="preserve"> Trường ĐH Kinh tế, ĐHQG Hà Nội</v>
          </cell>
        </row>
        <row r="241">
          <cell r="G241" t="str">
            <v>Nguyễn Tuấn Tú 20/09/1979</v>
          </cell>
          <cell r="H241" t="str">
            <v>Thanh Hóa</v>
          </cell>
          <cell r="I241" t="str">
            <v>Nam</v>
          </cell>
          <cell r="J241" t="str">
            <v>QH-2013-E</v>
          </cell>
          <cell r="K241" t="str">
            <v>Quản lý kinh tế</v>
          </cell>
          <cell r="L241" t="str">
            <v>Quản lý kinh tế</v>
          </cell>
          <cell r="M241" t="str">
            <v>60340410</v>
          </cell>
          <cell r="N241" t="str">
            <v>K22 QLKT4</v>
          </cell>
          <cell r="O241" t="str">
            <v>Quản lý dự án đầu tư xây dựng cơ bản bằng vốn ngân sách tại  Sở y tế  Hà Nội</v>
          </cell>
          <cell r="P241" t="str">
            <v>PGS.TS. Đỗ Hữu Tùng</v>
          </cell>
          <cell r="Q241" t="str">
            <v>Trường ĐH Mỏ - Địa chất</v>
          </cell>
        </row>
        <row r="242">
          <cell r="G242" t="str">
            <v>Bùi Ngọc Tú 12/01/1988</v>
          </cell>
          <cell r="H242" t="str">
            <v xml:space="preserve"> Hà Nội</v>
          </cell>
          <cell r="I242" t="str">
            <v>Nam</v>
          </cell>
          <cell r="J242" t="str">
            <v>QH-2013-E</v>
          </cell>
          <cell r="K242" t="str">
            <v>Quản lý kinh tế</v>
          </cell>
          <cell r="L242" t="str">
            <v>Quản lý kinh tế</v>
          </cell>
          <cell r="M242" t="str">
            <v>60340410</v>
          </cell>
          <cell r="N242" t="str">
            <v>K22 QLKT3</v>
          </cell>
          <cell r="O242" t="str">
            <v>Hợp tác kinh tế của Việt Nam với Vương quốc Arập Xêut</v>
          </cell>
          <cell r="P242" t="str">
            <v>PGS.TS. Mai Thị Thanh Xuân</v>
          </cell>
          <cell r="Q242" t="str">
            <v xml:space="preserve"> Trường ĐH Kinh tế, ĐHQG Hà Nội</v>
          </cell>
        </row>
        <row r="243">
          <cell r="G243" t="str">
            <v>Lê Đăng Tuấn 07/06/1975</v>
          </cell>
          <cell r="H243" t="str">
            <v>Hải Dương</v>
          </cell>
          <cell r="I243" t="str">
            <v>Nam</v>
          </cell>
          <cell r="J243" t="str">
            <v>QH-2013-E</v>
          </cell>
          <cell r="K243" t="str">
            <v>Quản lý kinh tế</v>
          </cell>
          <cell r="L243" t="str">
            <v>Quản lý kinh tế</v>
          </cell>
          <cell r="M243" t="str">
            <v>60340410</v>
          </cell>
          <cell r="N243" t="str">
            <v>K22 QLKT3</v>
          </cell>
          <cell r="O243" t="str">
            <v>Quản lý nhà nước về kinh tế biển tại thành phố Hải Phòng</v>
          </cell>
          <cell r="P243" t="str">
            <v>PGS.TS. Nguyễn Hồng Sơn</v>
          </cell>
          <cell r="Q243" t="str">
            <v xml:space="preserve"> Trường ĐH Kinh tế, ĐHQG Hà Nội</v>
          </cell>
        </row>
        <row r="244">
          <cell r="G244" t="str">
            <v>Kim Văn Tuyên 29/08/1972</v>
          </cell>
          <cell r="H244" t="str">
            <v>Hà Nam</v>
          </cell>
          <cell r="I244" t="str">
            <v>Nam</v>
          </cell>
          <cell r="J244" t="str">
            <v>QH-2013-E</v>
          </cell>
          <cell r="K244" t="str">
            <v>Quản lý kinh tế</v>
          </cell>
          <cell r="L244" t="str">
            <v>Quản lý kinh tế</v>
          </cell>
          <cell r="M244" t="str">
            <v>60340410</v>
          </cell>
          <cell r="N244" t="str">
            <v>K22 QLKT5</v>
          </cell>
          <cell r="O244" t="str">
            <v>Quản lý vốn đầu tư xây dựng cơ bản tại công ty điện lực tỉnh Hà Nam</v>
          </cell>
          <cell r="P244" t="str">
            <v>PGS.TS. Phạm Văn Dũng</v>
          </cell>
          <cell r="Q244" t="str">
            <v xml:space="preserve"> Trường ĐH Kinh tế, ĐHQG Hà Nội</v>
          </cell>
        </row>
        <row r="245">
          <cell r="G245" t="str">
            <v>Trần Thị Tuyết 03/04/1981</v>
          </cell>
          <cell r="H245" t="str">
            <v>Cao Bằng</v>
          </cell>
          <cell r="I245" t="str">
            <v>Nữ</v>
          </cell>
          <cell r="J245" t="str">
            <v>QH-2013-E</v>
          </cell>
          <cell r="K245" t="str">
            <v>Quản lý kinh tế</v>
          </cell>
          <cell r="L245" t="str">
            <v>Quản lý kinh tế</v>
          </cell>
          <cell r="M245" t="str">
            <v>60340410</v>
          </cell>
          <cell r="N245" t="str">
            <v>K22 QLKT5</v>
          </cell>
          <cell r="O245" t="str">
            <v>Quản lý nguồn vốn ODA tại tỉnh Hà Nam</v>
          </cell>
          <cell r="P245" t="str">
            <v>TS. Khu Thị Tuyết Mai</v>
          </cell>
          <cell r="Q245" t="str">
            <v xml:space="preserve"> Trường ĐH Kinh tế, ĐHQG Hà Nội</v>
          </cell>
        </row>
        <row r="246">
          <cell r="G246" t="str">
            <v>Dương Hồng Vân 16/05/1983</v>
          </cell>
          <cell r="H246" t="str">
            <v>Hà Nội</v>
          </cell>
          <cell r="I246" t="str">
            <v>Nữ</v>
          </cell>
          <cell r="J246" t="str">
            <v>QH-2013-E</v>
          </cell>
          <cell r="K246" t="str">
            <v>Quản lý kinh tế</v>
          </cell>
          <cell r="L246" t="str">
            <v>Quản lý kinh tế</v>
          </cell>
          <cell r="M246" t="str">
            <v>60340410</v>
          </cell>
          <cell r="N246" t="str">
            <v>K22 QLKT3</v>
          </cell>
          <cell r="O246" t="str">
            <v>Đảm bảo an ninh tài chính trong hoạt động của Ngân hàng TMCP Đầu tư và Phát triển Việt Nam</v>
          </cell>
          <cell r="P246" t="str">
            <v>TS. Nguyễn Trường Thọ</v>
          </cell>
          <cell r="Q246" t="str">
            <v>Học Viện An Ninh</v>
          </cell>
        </row>
        <row r="247">
          <cell r="G247" t="str">
            <v>Đặng Thị Hồng Vân 04/04/1979</v>
          </cell>
          <cell r="H247">
            <v>0</v>
          </cell>
          <cell r="I247">
            <v>0</v>
          </cell>
          <cell r="J247">
            <v>0</v>
          </cell>
          <cell r="K247">
            <v>0</v>
          </cell>
          <cell r="L247">
            <v>0</v>
          </cell>
          <cell r="M247" t="str">
            <v>60340410</v>
          </cell>
          <cell r="N247" t="str">
            <v>K19 QLKT2</v>
          </cell>
          <cell r="O247" t="str">
            <v>Hoàn thiện cơ chế quản lý tài chính ở Đài truyền hình Việt Nam</v>
          </cell>
          <cell r="P247" t="str">
            <v>PGS.TS Trần Anh Tài</v>
          </cell>
          <cell r="Q247" t="str">
            <v xml:space="preserve"> Trường ĐH Kinh tế, ĐHQG Hà Nội</v>
          </cell>
        </row>
        <row r="248">
          <cell r="G248" t="str">
            <v>Nguyễn Kim Yến 14/12/1983</v>
          </cell>
          <cell r="H248" t="str">
            <v>Hà Nam</v>
          </cell>
          <cell r="I248" t="str">
            <v>Nữ</v>
          </cell>
          <cell r="J248" t="str">
            <v>QH-2013-E</v>
          </cell>
          <cell r="K248" t="str">
            <v>Quản lý kinh tế</v>
          </cell>
          <cell r="L248" t="str">
            <v>Quản lý kinh tế</v>
          </cell>
          <cell r="M248" t="str">
            <v>60340410</v>
          </cell>
          <cell r="N248" t="str">
            <v>K22 QLKT6</v>
          </cell>
          <cell r="O248" t="str">
            <v>Quản lý rủi ro của Ngân hàng TMCP Đầu tư và Phát triển Việt Nam - Chi nhánh Nghệ An</v>
          </cell>
          <cell r="P248" t="str">
            <v>PGS.TS. Lê Quân</v>
          </cell>
          <cell r="Q248" t="str">
            <v>ĐHQG Hà Nội</v>
          </cell>
        </row>
        <row r="249">
          <cell r="G249" t="str">
            <v>Bùi Thị Hằng 16/01/1982</v>
          </cell>
          <cell r="H249">
            <v>0</v>
          </cell>
          <cell r="I249">
            <v>0</v>
          </cell>
          <cell r="J249">
            <v>0</v>
          </cell>
          <cell r="K249">
            <v>0</v>
          </cell>
          <cell r="L249">
            <v>0</v>
          </cell>
          <cell r="M249" t="str">
            <v>60340410</v>
          </cell>
          <cell r="N249" t="str">
            <v>K22 QLKT5</v>
          </cell>
          <cell r="O249" t="str">
            <v>Giải quyết việc làm cho thanh niên huyện Nam Sách, tỉnh Hải Dương</v>
          </cell>
          <cell r="P249" t="str">
            <v>GS.TS. Phan Huy Đường</v>
          </cell>
          <cell r="Q249" t="str">
            <v xml:space="preserve"> Trường ĐH Kinh tế, ĐHQG Hà Nội</v>
          </cell>
        </row>
        <row r="250">
          <cell r="G250" t="str">
            <v>Nguyễn Thị Thu Huyền 14/07/1983</v>
          </cell>
          <cell r="H250">
            <v>0</v>
          </cell>
          <cell r="I250">
            <v>0</v>
          </cell>
          <cell r="J250">
            <v>0</v>
          </cell>
          <cell r="K250">
            <v>0</v>
          </cell>
          <cell r="L250">
            <v>0</v>
          </cell>
          <cell r="M250" t="str">
            <v>60340410</v>
          </cell>
          <cell r="N250" t="str">
            <v>K22 QLKT5</v>
          </cell>
          <cell r="O250" t="str">
            <v>Quản lý hoạt động tín dụng tại Ngân hàng nông nghiệp và phát triển nông thôn Việt Nam tại huyện Nam Sách, tỉnh Hải Dương</v>
          </cell>
          <cell r="P250" t="str">
            <v>GS.TS. Phan Huy Đường</v>
          </cell>
          <cell r="Q250" t="str">
            <v xml:space="preserve"> Trường ĐH Kinh tế, ĐHQG Hà Nội</v>
          </cell>
        </row>
        <row r="251">
          <cell r="G251" t="str">
            <v>Phạm Quốc Hưng 02/09/1971</v>
          </cell>
          <cell r="H251">
            <v>0</v>
          </cell>
          <cell r="I251">
            <v>0</v>
          </cell>
          <cell r="J251">
            <v>0</v>
          </cell>
          <cell r="K251">
            <v>0</v>
          </cell>
          <cell r="L251">
            <v>0</v>
          </cell>
          <cell r="M251" t="str">
            <v>60340410</v>
          </cell>
          <cell r="N251" t="str">
            <v>K22 QLKT5</v>
          </cell>
          <cell r="O251" t="str">
            <v>Quản lý chi ngân sách nhà nước cho sự nghiệp giáo dục trên địa bàn tỉnh Hà Nam</v>
          </cell>
          <cell r="P251" t="str">
            <v>GS.TS. Phan Huy Đường</v>
          </cell>
          <cell r="Q251" t="str">
            <v xml:space="preserve"> Trường ĐH Kinh tế, ĐHQG Hà Nội</v>
          </cell>
        </row>
        <row r="252">
          <cell r="G252" t="str">
            <v>Nguyễn Thị Phương Nga 18/07/1979</v>
          </cell>
          <cell r="H252">
            <v>0</v>
          </cell>
          <cell r="I252">
            <v>0</v>
          </cell>
          <cell r="J252">
            <v>0</v>
          </cell>
          <cell r="K252">
            <v>0</v>
          </cell>
          <cell r="L252">
            <v>0</v>
          </cell>
          <cell r="M252" t="str">
            <v>60340410</v>
          </cell>
          <cell r="N252" t="str">
            <v>K22 QLKT5</v>
          </cell>
          <cell r="O252" t="str">
            <v>Quản lý ngân sách nhà nước tại huyện Nam Sách, tỉnh Hải Dương</v>
          </cell>
          <cell r="P252" t="str">
            <v>GS.TS. Phan Huy Đường</v>
          </cell>
          <cell r="Q252" t="str">
            <v xml:space="preserve"> Trường ĐH Kinh tế, ĐHQG Hà Nội</v>
          </cell>
        </row>
        <row r="253">
          <cell r="G253" t="str">
            <v>Lê Thị Lan Phương 05/12/1983</v>
          </cell>
          <cell r="H253">
            <v>0</v>
          </cell>
          <cell r="I253">
            <v>0</v>
          </cell>
          <cell r="J253">
            <v>0</v>
          </cell>
          <cell r="K253">
            <v>0</v>
          </cell>
          <cell r="L253">
            <v>0</v>
          </cell>
          <cell r="M253" t="str">
            <v>60340410</v>
          </cell>
          <cell r="N253" t="str">
            <v>K22 QLKT5</v>
          </cell>
          <cell r="O253" t="str">
            <v>Quản lý hoạt động kinh doanh của Hợp tác xã dịch vụ nông nghiệp trên địa bàn huyện Nam Sách, tỉnh Hải Dương</v>
          </cell>
          <cell r="P253" t="str">
            <v>GS.TS. Phan Huy Đường</v>
          </cell>
          <cell r="Q253" t="str">
            <v xml:space="preserve"> Trường ĐH Kinh tế, ĐHQG Hà Nội</v>
          </cell>
        </row>
        <row r="254">
          <cell r="G254" t="str">
            <v>Nguyễn Hữu Thông 03/02/1970</v>
          </cell>
          <cell r="H254">
            <v>0</v>
          </cell>
          <cell r="I254">
            <v>0</v>
          </cell>
          <cell r="J254">
            <v>0</v>
          </cell>
          <cell r="K254">
            <v>0</v>
          </cell>
          <cell r="L254">
            <v>0</v>
          </cell>
          <cell r="M254" t="str">
            <v>60340410</v>
          </cell>
          <cell r="N254" t="str">
            <v>K22 QLKT5</v>
          </cell>
          <cell r="O254" t="str">
            <v>Phát triển làng nghề trên địa bàn tỉnh Hải Dương</v>
          </cell>
          <cell r="P254" t="str">
            <v>GS.TS. Phan Huy Đường</v>
          </cell>
          <cell r="Q254" t="str">
            <v>Trường ĐHKT, ĐHQGHN</v>
          </cell>
        </row>
        <row r="255">
          <cell r="G255" t="str">
            <v>Nguyễn Khánh Toàn 16/11/1975</v>
          </cell>
          <cell r="H255">
            <v>0</v>
          </cell>
          <cell r="I255">
            <v>0</v>
          </cell>
          <cell r="J255">
            <v>0</v>
          </cell>
          <cell r="K255">
            <v>0</v>
          </cell>
          <cell r="L255">
            <v>0</v>
          </cell>
          <cell r="M255" t="str">
            <v>60340410</v>
          </cell>
          <cell r="N255" t="str">
            <v>K22 QLKT5</v>
          </cell>
          <cell r="O255" t="str">
            <v>Phát triển nông nghiệp ở huyện Thanh Miện, tỉnh Hải Dương</v>
          </cell>
          <cell r="P255" t="str">
            <v>GS.TS. Phan Huy Đường</v>
          </cell>
          <cell r="Q255" t="str">
            <v xml:space="preserve"> Trường ĐH Kinh tế, ĐHQG Hà Nội</v>
          </cell>
        </row>
        <row r="256">
          <cell r="G256" t="str">
            <v>Nguyễn Quang Tùng 17/11/1972</v>
          </cell>
          <cell r="H256">
            <v>0</v>
          </cell>
          <cell r="I256">
            <v>0</v>
          </cell>
          <cell r="J256">
            <v>0</v>
          </cell>
          <cell r="K256">
            <v>0</v>
          </cell>
          <cell r="L256">
            <v>0</v>
          </cell>
          <cell r="M256" t="str">
            <v>60340410</v>
          </cell>
          <cell r="N256" t="str">
            <v>K22 QLKT 3</v>
          </cell>
          <cell r="O256" t="str">
            <v>Phát triển khu kinh tế ven biển Vân Đồn, tỉnh Quảng Ninh</v>
          </cell>
          <cell r="P256" t="str">
            <v>PGS.TS. Phạm Văn Dũng</v>
          </cell>
          <cell r="Q256" t="str">
            <v xml:space="preserve"> Trường ĐH Kinh tế, ĐHQG Hà Nội</v>
          </cell>
        </row>
        <row r="257">
          <cell r="G257" t="str">
            <v>Nguyễn Thế Toàn 08/9/1985</v>
          </cell>
          <cell r="H257">
            <v>0</v>
          </cell>
          <cell r="I257">
            <v>0</v>
          </cell>
          <cell r="J257">
            <v>0</v>
          </cell>
          <cell r="K257">
            <v>0</v>
          </cell>
          <cell r="L257">
            <v>0</v>
          </cell>
          <cell r="M257" t="str">
            <v>60340410</v>
          </cell>
          <cell r="N257" t="str">
            <v>K22 QLKT1</v>
          </cell>
          <cell r="O257" t="str">
            <v>Chương trình xây dựng nông thôn mới tại thành phố Hà Giang</v>
          </cell>
          <cell r="P257" t="str">
            <v>PGS.TS Phí Mạnh Hồng</v>
          </cell>
          <cell r="Q257" t="str">
            <v>Trường ĐHKT, ĐHQGHN</v>
          </cell>
        </row>
        <row r="258">
          <cell r="G258" t="str">
            <v>Ngô Lan Anh 23/10/1978</v>
          </cell>
          <cell r="H258" t="str">
            <v>Bắc Ninh</v>
          </cell>
          <cell r="I258" t="str">
            <v>Nữ</v>
          </cell>
          <cell r="J258" t="str">
            <v>QH-2013-E</v>
          </cell>
          <cell r="K258" t="str">
            <v>Quản trị kinh doanh</v>
          </cell>
          <cell r="L258" t="str">
            <v>Quản trị kinh doanh</v>
          </cell>
          <cell r="M258" t="str">
            <v>60340410</v>
          </cell>
          <cell r="N258" t="str">
            <v>QTKD 1</v>
          </cell>
          <cell r="O258" t="str">
            <v>Quản trị nhân lực tại Công ty TNHH tư vấn thuế, kế toán và kiểm toán AVINA-IAFC</v>
          </cell>
          <cell r="P258" t="str">
            <v>TS. Đinh Văn Toàn</v>
          </cell>
          <cell r="Q258" t="str">
            <v>ĐHQG Hà Nội</v>
          </cell>
        </row>
        <row r="259">
          <cell r="G259" t="str">
            <v>Nguyễn Đức Anh 30/05/1987</v>
          </cell>
          <cell r="H259" t="str">
            <v>Hải Dương</v>
          </cell>
          <cell r="I259" t="str">
            <v>Nam</v>
          </cell>
          <cell r="J259" t="str">
            <v>QH-2013-E</v>
          </cell>
          <cell r="K259" t="str">
            <v>Quản trị kinh doanh</v>
          </cell>
          <cell r="L259" t="str">
            <v>Quản trị kinh doanh</v>
          </cell>
          <cell r="M259" t="str">
            <v>60340410</v>
          </cell>
          <cell r="N259" t="str">
            <v>QTKD 2</v>
          </cell>
          <cell r="O259" t="str">
            <v>Quản trị nhân lực tại Công ty TNHH một thành viên vật liệu xây lắp thương mại BMC</v>
          </cell>
          <cell r="P259" t="str">
            <v>TS. Nguyễn Viết Lộc</v>
          </cell>
          <cell r="Q259" t="str">
            <v>ĐHQG Hà Nội</v>
          </cell>
        </row>
        <row r="260">
          <cell r="G260" t="str">
            <v>Trần Thị Mai Anh 13/11/1990</v>
          </cell>
          <cell r="H260" t="str">
            <v>Hà Nội</v>
          </cell>
          <cell r="I260" t="str">
            <v>Nữ</v>
          </cell>
          <cell r="J260" t="str">
            <v>QH-2013-E</v>
          </cell>
          <cell r="K260" t="str">
            <v>Quản trị kinh doanh</v>
          </cell>
          <cell r="L260" t="str">
            <v>Quản trị kinh doanh</v>
          </cell>
          <cell r="M260" t="str">
            <v>60340410</v>
          </cell>
          <cell r="N260" t="str">
            <v>QTKD 3</v>
          </cell>
          <cell r="O260" t="str">
            <v>Năng lực cạnh tranh sản phẩm rượu Vodka của công ty NMS Việt Nam</v>
          </cell>
          <cell r="P260" t="str">
            <v>TS. Vũ Tuấn Anh</v>
          </cell>
          <cell r="Q260" t="str">
            <v>Trường ĐH Kinh tế Quốc dân</v>
          </cell>
        </row>
        <row r="261">
          <cell r="G261" t="str">
            <v>Vũ Hoàng Anh 24/03/1989</v>
          </cell>
          <cell r="H261" t="str">
            <v>Hà Nội</v>
          </cell>
          <cell r="I261" t="str">
            <v>Nam</v>
          </cell>
          <cell r="J261" t="str">
            <v>QH-2013-E</v>
          </cell>
          <cell r="K261" t="str">
            <v>Quản trị kinh doanh</v>
          </cell>
          <cell r="L261" t="str">
            <v>Quản trị kinh doanh</v>
          </cell>
          <cell r="M261" t="str">
            <v>60340410</v>
          </cell>
          <cell r="N261" t="str">
            <v>QTKD 1</v>
          </cell>
          <cell r="O261" t="str">
            <v xml:space="preserve"> Marketing Mix của Công ty cổ phần Sữa Sức sống Việt Nam</v>
          </cell>
          <cell r="P261" t="str">
            <v>PGS.TS. Phạm Thu Hương</v>
          </cell>
          <cell r="Q261" t="str">
            <v>Trường ĐH Ngoại thương</v>
          </cell>
        </row>
        <row r="262">
          <cell r="G262" t="str">
            <v>Lê Thị Ánh 02/02/1989</v>
          </cell>
          <cell r="H262" t="str">
            <v>Hà Nam</v>
          </cell>
          <cell r="I262" t="str">
            <v>Nữ</v>
          </cell>
          <cell r="J262" t="str">
            <v>QH-2013-E</v>
          </cell>
          <cell r="K262" t="str">
            <v>Quản trị kinh doanh</v>
          </cell>
          <cell r="L262" t="str">
            <v>Quản trị kinh doanh</v>
          </cell>
          <cell r="M262" t="str">
            <v>60340410</v>
          </cell>
          <cell r="N262" t="str">
            <v>QTKD 2</v>
          </cell>
          <cell r="O262" t="str">
            <v xml:space="preserve">  Marketing-mix cho Công ty cổ phần may Sông Hồng</v>
          </cell>
          <cell r="P262" t="str">
            <v>TS. Hoàng Thị Thanh Vân</v>
          </cell>
          <cell r="Q262" t="str">
            <v xml:space="preserve"> Trường ĐH Kinh tế, ĐHQG Hà Nội</v>
          </cell>
        </row>
        <row r="263">
          <cell r="G263" t="str">
            <v>Nguyễn Duy Bình 15/10/1989</v>
          </cell>
          <cell r="H263" t="str">
            <v>Hòa Bình</v>
          </cell>
          <cell r="I263" t="str">
            <v>Nam</v>
          </cell>
          <cell r="J263" t="str">
            <v>QH-2013-E</v>
          </cell>
          <cell r="K263" t="str">
            <v>Quản trị kinh doanh</v>
          </cell>
          <cell r="L263" t="str">
            <v>Quản trị kinh doanh</v>
          </cell>
          <cell r="M263" t="str">
            <v>60340410</v>
          </cell>
          <cell r="N263" t="str">
            <v>QTKD 3</v>
          </cell>
          <cell r="O263" t="str">
            <v>Văn hóa doanh nghiệp tại Công ty TNHH Kiểm toán BDO</v>
          </cell>
          <cell r="P263" t="str">
            <v>PGS.TS. Đỗ Minh Cương</v>
          </cell>
          <cell r="Q263" t="str">
            <v xml:space="preserve"> Trường ĐH Kinh tế, ĐHQG Hà Nội</v>
          </cell>
        </row>
        <row r="264">
          <cell r="G264" t="str">
            <v>Cao Văn Công 20/07/1991</v>
          </cell>
          <cell r="H264" t="str">
            <v>Bắc Ninh</v>
          </cell>
          <cell r="I264" t="str">
            <v>Nam</v>
          </cell>
          <cell r="J264" t="str">
            <v>QH-2013-E</v>
          </cell>
          <cell r="K264" t="str">
            <v>Quản trị kinh doanh</v>
          </cell>
          <cell r="L264" t="str">
            <v>Quản trị kinh doanh</v>
          </cell>
          <cell r="M264" t="str">
            <v>60340410</v>
          </cell>
          <cell r="N264" t="str">
            <v>QTKD 3</v>
          </cell>
          <cell r="O264" t="str">
            <v>Đào tạo nhân lực của Công ty TNHH một thành viên Giày Thượng Đình</v>
          </cell>
          <cell r="P264" t="str">
            <v>PGS.TS. Lê Quân</v>
          </cell>
          <cell r="Q264" t="str">
            <v>ĐHQG Hà Nội</v>
          </cell>
        </row>
        <row r="265">
          <cell r="G265" t="str">
            <v>Hoàng Thị Công 20/08/1988</v>
          </cell>
          <cell r="H265" t="str">
            <v>Nghệ An</v>
          </cell>
          <cell r="I265" t="str">
            <v>Nữ</v>
          </cell>
          <cell r="J265" t="str">
            <v>QH-2013-E</v>
          </cell>
          <cell r="K265" t="str">
            <v>Quản trị kinh doanh</v>
          </cell>
          <cell r="L265" t="str">
            <v>Quản trị kinh doanh</v>
          </cell>
          <cell r="M265" t="str">
            <v>60340410</v>
          </cell>
          <cell r="N265" t="str">
            <v>QTKD 1</v>
          </cell>
          <cell r="O265" t="str">
            <v>Đào tạo nhân lực tại Công ty Cố phần tin học viễn thông Petrolimex</v>
          </cell>
          <cell r="P265" t="str">
            <v>PGS.TS. Nguyễn Thị Minh Nhàn</v>
          </cell>
          <cell r="Q265" t="str">
            <v>Trường ĐHHTM</v>
          </cell>
        </row>
        <row r="266">
          <cell r="G266" t="str">
            <v>Trần Văn Công 10/09/1983</v>
          </cell>
          <cell r="H266" t="str">
            <v>Thanh Hóa</v>
          </cell>
          <cell r="I266" t="str">
            <v>Nam</v>
          </cell>
          <cell r="J266" t="str">
            <v>QH-2013-E</v>
          </cell>
          <cell r="K266" t="str">
            <v>Quản trị kinh doanh</v>
          </cell>
          <cell r="L266" t="str">
            <v>Quản trị kinh doanh</v>
          </cell>
          <cell r="M266" t="str">
            <v>60340410</v>
          </cell>
          <cell r="N266" t="str">
            <v>QTKD 2</v>
          </cell>
          <cell r="O266" t="str">
            <v>Quản trị tinh gọn tại công ty TNHH Giám định và tư vấn kỹ thuật</v>
          </cell>
          <cell r="P266" t="str">
            <v>TS. Nguyễn Đăng Minh</v>
          </cell>
          <cell r="Q266" t="str">
            <v xml:space="preserve"> Trường ĐH Kinh tế, ĐHQG Hà Nội</v>
          </cell>
        </row>
        <row r="267">
          <cell r="G267" t="str">
            <v>Nguyễn Hùng Cường 04/04/1981</v>
          </cell>
          <cell r="H267" t="str">
            <v>Hà Nội</v>
          </cell>
          <cell r="I267" t="str">
            <v>Nam</v>
          </cell>
          <cell r="J267" t="str">
            <v>QH-2013-E</v>
          </cell>
          <cell r="K267" t="str">
            <v>Quản trị kinh doanh</v>
          </cell>
          <cell r="L267" t="str">
            <v>Quản trị kinh doanh</v>
          </cell>
          <cell r="M267" t="str">
            <v>60340410</v>
          </cell>
          <cell r="N267" t="str">
            <v>QTKD 3</v>
          </cell>
          <cell r="O267" t="str">
            <v>Dịch vụ ngân hàng điện tử tại Ngân hàng TMCP Ngoại thương Việt Nam</v>
          </cell>
          <cell r="P267" t="str">
            <v>PGS.TS. Trần Thị Thái Hà</v>
          </cell>
          <cell r="Q267" t="str">
            <v xml:space="preserve"> Trường ĐH Kinh tế, ĐHQG Hà Nội</v>
          </cell>
        </row>
        <row r="268">
          <cell r="G268" t="str">
            <v>Lê Đình Chiến 13/04/1987</v>
          </cell>
          <cell r="H268" t="str">
            <v>Phú Thọ</v>
          </cell>
          <cell r="I268" t="str">
            <v>Nam</v>
          </cell>
          <cell r="J268" t="str">
            <v>QH-2013-E</v>
          </cell>
          <cell r="K268" t="str">
            <v>Quản trị kinh doanh</v>
          </cell>
          <cell r="L268" t="str">
            <v>Quản trị kinh doanh</v>
          </cell>
          <cell r="M268" t="str">
            <v>60340410</v>
          </cell>
          <cell r="N268" t="str">
            <v>QTKD 1</v>
          </cell>
          <cell r="O268" t="str">
            <v>Tạo động lực cho người lao động tại Công ty cổ phần Hiền Đức</v>
          </cell>
          <cell r="P268" t="str">
            <v>TS. Trần Huy Phương</v>
          </cell>
          <cell r="Q268" t="str">
            <v xml:space="preserve"> Trường ĐH Kinh tế, ĐHQG Hà Nội</v>
          </cell>
        </row>
        <row r="269">
          <cell r="G269" t="str">
            <v>Nguyễn Đức Chiến 11/07/1979</v>
          </cell>
          <cell r="H269" t="str">
            <v>Vĩnh Phúc</v>
          </cell>
          <cell r="I269" t="str">
            <v>Nam</v>
          </cell>
          <cell r="J269" t="str">
            <v>QH-2013-E</v>
          </cell>
          <cell r="K269" t="str">
            <v>Quản trị kinh doanh</v>
          </cell>
          <cell r="L269" t="str">
            <v>Quản trị kinh doanh</v>
          </cell>
          <cell r="M269" t="str">
            <v>60340410</v>
          </cell>
          <cell r="N269" t="str">
            <v>QTKD 2</v>
          </cell>
          <cell r="O269" t="str">
            <v>Văn hóa kinh doanh trong các doanh nghiệp Nhật Bản ở Việt Nam</v>
          </cell>
          <cell r="P269" t="str">
            <v>TS. Nguyễn Viết Lộc</v>
          </cell>
          <cell r="Q269" t="str">
            <v>ĐHQG Hà Nội</v>
          </cell>
        </row>
        <row r="270">
          <cell r="G270" t="str">
            <v>Dương Thị Dung 29/05/1987</v>
          </cell>
          <cell r="H270" t="str">
            <v>Phú Thọ</v>
          </cell>
          <cell r="I270" t="str">
            <v>Nữ</v>
          </cell>
          <cell r="J270" t="str">
            <v>QH-2013-E</v>
          </cell>
          <cell r="K270" t="str">
            <v>Quản trị kinh doanh</v>
          </cell>
          <cell r="L270" t="str">
            <v>Quản trị kinh doanh</v>
          </cell>
          <cell r="M270" t="str">
            <v>60340410</v>
          </cell>
          <cell r="N270" t="str">
            <v>QTKD 1</v>
          </cell>
          <cell r="O270" t="str">
            <v>Chiến lược kinh doanh của Công ty cổ phần Supe phốt phát và Hóa chất Lâm Thao</v>
          </cell>
          <cell r="P270" t="str">
            <v>PGS.TS. Hoàng Văn Hải</v>
          </cell>
          <cell r="Q270" t="str">
            <v xml:space="preserve"> Trường ĐH Kinh tế, ĐHQG Hà Nội</v>
          </cell>
        </row>
        <row r="271">
          <cell r="G271" t="str">
            <v>Nguyễn Thùy Dung 30/10/1988</v>
          </cell>
          <cell r="H271" t="str">
            <v>Hà Nội</v>
          </cell>
          <cell r="I271" t="str">
            <v>Nữ</v>
          </cell>
          <cell r="J271" t="str">
            <v>QH-2013-E</v>
          </cell>
          <cell r="K271" t="str">
            <v>Quản trị kinh doanh</v>
          </cell>
          <cell r="L271" t="str">
            <v>Quản trị kinh doanh</v>
          </cell>
          <cell r="M271" t="str">
            <v>60340410</v>
          </cell>
          <cell r="N271" t="str">
            <v>QTKD 2</v>
          </cell>
          <cell r="O271" t="str">
            <v>Tuyển dụng tại Công ty Cổ phần tập đoàn Thế kỷ</v>
          </cell>
          <cell r="P271" t="str">
            <v>TS. Trần Huy Phương</v>
          </cell>
          <cell r="Q271" t="str">
            <v xml:space="preserve"> Trường ĐH Kinh tế, ĐHQG Hà Nội</v>
          </cell>
        </row>
        <row r="272">
          <cell r="G272" t="str">
            <v>Lê Anh Dũng 03/11/1979</v>
          </cell>
          <cell r="H272" t="str">
            <v>Hà Nội</v>
          </cell>
          <cell r="I272" t="str">
            <v>Nam</v>
          </cell>
          <cell r="J272" t="str">
            <v>QH-2013-E</v>
          </cell>
          <cell r="K272" t="str">
            <v>Quản trị kinh doanh</v>
          </cell>
          <cell r="L272" t="str">
            <v>Quản trị kinh doanh</v>
          </cell>
          <cell r="M272" t="str">
            <v>60340410</v>
          </cell>
          <cell r="N272" t="str">
            <v>QTKD 3</v>
          </cell>
          <cell r="O272" t="str">
            <v>Phát triển thương mại điện tử trong hoạt động Logistics tại Công ty Cổ phần Bưu chính Viettel</v>
          </cell>
          <cell r="P272" t="str">
            <v>PGS.TS. Vũ Chí Lộc</v>
          </cell>
          <cell r="Q272" t="str">
            <v>Trường ĐH Ngoại thương</v>
          </cell>
        </row>
        <row r="273">
          <cell r="G273" t="str">
            <v>Lê Hồng Duy 24/11/1989</v>
          </cell>
          <cell r="H273" t="str">
            <v>Thái Bình</v>
          </cell>
          <cell r="I273" t="str">
            <v>Nam</v>
          </cell>
          <cell r="J273" t="str">
            <v>QH-2013-E</v>
          </cell>
          <cell r="K273" t="str">
            <v>Quản trị kinh doanh</v>
          </cell>
          <cell r="L273" t="str">
            <v>Quản trị kinh doanh</v>
          </cell>
          <cell r="M273" t="str">
            <v>60340410</v>
          </cell>
          <cell r="N273" t="str">
            <v>QTKD 1</v>
          </cell>
          <cell r="O273" t="str">
            <v>Hiệu quả kinh doanh của Công ty cổ phần phân phối - bán lẻ VNF1</v>
          </cell>
          <cell r="P273" t="str">
            <v>PGS.TS. Nguyễn Văn Định</v>
          </cell>
          <cell r="Q273" t="str">
            <v>Khoa Quốc tế, ĐHQG Hà Nội</v>
          </cell>
        </row>
        <row r="274">
          <cell r="G274" t="str">
            <v>Chu Thị Dương 20/02/1986</v>
          </cell>
          <cell r="H274" t="str">
            <v>Vĩnh Phúc</v>
          </cell>
          <cell r="I274" t="str">
            <v>Nữ</v>
          </cell>
          <cell r="J274" t="str">
            <v>QH-2013-E</v>
          </cell>
          <cell r="K274" t="str">
            <v>Quản trị kinh doanh</v>
          </cell>
          <cell r="L274" t="str">
            <v>Quản trị kinh doanh</v>
          </cell>
          <cell r="M274" t="str">
            <v>60340410</v>
          </cell>
          <cell r="N274" t="str">
            <v>QTKD 2</v>
          </cell>
          <cell r="O274" t="str">
            <v>Phát triển nguồn nhân lực của Công ty cổ phần Việt Pháp</v>
          </cell>
          <cell r="P274" t="str">
            <v>PGS.TS. Trần Văn Tùng</v>
          </cell>
          <cell r="Q274" t="str">
            <v>Viện Nghiên cứu Châu Phi và Trung Đông</v>
          </cell>
        </row>
        <row r="275">
          <cell r="G275" t="str">
            <v>Đỗ Minh Đạt 02/08/1991</v>
          </cell>
          <cell r="H275" t="str">
            <v>Hà Nội</v>
          </cell>
          <cell r="I275" t="str">
            <v>Nam</v>
          </cell>
          <cell r="J275" t="str">
            <v>QH-2013-E</v>
          </cell>
          <cell r="K275" t="str">
            <v>Quản trị kinh doanh</v>
          </cell>
          <cell r="L275" t="str">
            <v>Quản trị kinh doanh</v>
          </cell>
          <cell r="M275" t="str">
            <v>60340410</v>
          </cell>
          <cell r="N275" t="str">
            <v>QTKD 3</v>
          </cell>
          <cell r="O275" t="str">
            <v>Tuyển dụng nhân lực tại công ty Cổ phần Thực phẩm Hương Sơn</v>
          </cell>
          <cell r="P275" t="str">
            <v>PGS.TS. Lê Quân</v>
          </cell>
          <cell r="Q275" t="str">
            <v>ĐHQG Hà Nội</v>
          </cell>
        </row>
        <row r="276">
          <cell r="G276" t="str">
            <v>Đỗ Quốc Đạt 01/02/1982</v>
          </cell>
          <cell r="H276" t="str">
            <v>Vĩnh Phúc</v>
          </cell>
          <cell r="I276" t="str">
            <v>Nam</v>
          </cell>
          <cell r="J276" t="str">
            <v>QH-2013-E</v>
          </cell>
          <cell r="K276" t="str">
            <v>Quản trị kinh doanh</v>
          </cell>
          <cell r="L276" t="str">
            <v>Quản trị kinh doanh</v>
          </cell>
          <cell r="M276" t="str">
            <v>60340410</v>
          </cell>
          <cell r="N276" t="str">
            <v>QTKD 1</v>
          </cell>
          <cell r="O276" t="str">
            <v>Tuyển dụng nhân lực tại Công ty TNHH Quản lý nợ và khai thác tài sản - Ngân hàng TMCP Quân đội</v>
          </cell>
          <cell r="P276" t="str">
            <v>TS. Trần Huy Phương</v>
          </cell>
          <cell r="Q276" t="str">
            <v xml:space="preserve"> Trường ĐH Kinh tế, ĐHQG Hà Nội</v>
          </cell>
        </row>
        <row r="277">
          <cell r="G277" t="str">
            <v>Nguyễn Thị Điệp 05/09/1982</v>
          </cell>
          <cell r="H277" t="str">
            <v>Hà Nội</v>
          </cell>
          <cell r="I277" t="str">
            <v>Nữ</v>
          </cell>
          <cell r="J277" t="str">
            <v>QH-2013-E</v>
          </cell>
          <cell r="K277" t="str">
            <v>Quản trị kinh doanh</v>
          </cell>
          <cell r="L277" t="str">
            <v>Quản trị kinh doanh</v>
          </cell>
          <cell r="M277" t="str">
            <v>60340410</v>
          </cell>
          <cell r="N277" t="str">
            <v>QTKD 2</v>
          </cell>
          <cell r="O277" t="str">
            <v>Đào tạo cán bộ quản lý tại Xí nghiệp Thương mại mặt đất Nội Bài</v>
          </cell>
          <cell r="P277" t="str">
            <v>PGS.TS. Hoàng Văn Hải</v>
          </cell>
          <cell r="Q277" t="str">
            <v xml:space="preserve"> Trường ĐH Kinh tế, ĐHQG Hà Nội</v>
          </cell>
        </row>
        <row r="278">
          <cell r="G278" t="str">
            <v>Vũ Anh Điệp 20/10/1989</v>
          </cell>
          <cell r="H278" t="str">
            <v>Hà Nội</v>
          </cell>
          <cell r="I278" t="str">
            <v>Nam</v>
          </cell>
          <cell r="J278" t="str">
            <v>QH-2013-E</v>
          </cell>
          <cell r="K278" t="str">
            <v>Quản trị kinh doanh</v>
          </cell>
          <cell r="L278" t="str">
            <v>Quản trị kinh doanh</v>
          </cell>
          <cell r="M278" t="str">
            <v>60340410</v>
          </cell>
          <cell r="N278" t="str">
            <v>QTKD 3</v>
          </cell>
          <cell r="O278" t="str">
            <v>Văn hóa doanh nghiệp của Công ty Cổ phần Thế giới Di động (MWG)</v>
          </cell>
          <cell r="P278" t="str">
            <v>PGS.TS. Đỗ Minh Cương</v>
          </cell>
          <cell r="Q278" t="str">
            <v xml:space="preserve"> Trường ĐH Kinh tế, ĐHQG Hà Nội</v>
          </cell>
        </row>
        <row r="279">
          <cell r="G279" t="str">
            <v>Lê Văn Đoàn 07/08/1988</v>
          </cell>
          <cell r="H279" t="str">
            <v>Hưng Yên</v>
          </cell>
          <cell r="I279" t="str">
            <v>Nam</v>
          </cell>
          <cell r="J279" t="str">
            <v>QH-2013-E</v>
          </cell>
          <cell r="K279" t="str">
            <v>Quản trị kinh doanh</v>
          </cell>
          <cell r="L279" t="str">
            <v>Quản trị kinh doanh</v>
          </cell>
          <cell r="M279" t="str">
            <v>60340410</v>
          </cell>
          <cell r="N279" t="str">
            <v>QTKD 1</v>
          </cell>
          <cell r="O279" t="str">
            <v>Phát triển kinh doanh dịch vụ Logistic tại Tổng công ty cổ phần Bưu chính Viettel</v>
          </cell>
          <cell r="P279" t="str">
            <v>TS. Hồ Chí Dũng</v>
          </cell>
          <cell r="Q279" t="str">
            <v>Trường ĐH Kinh tế Quốc dân</v>
          </cell>
        </row>
        <row r="280">
          <cell r="G280" t="str">
            <v>Trần Văn Đôn 07/08/1985</v>
          </cell>
          <cell r="H280" t="str">
            <v>Hải Dương</v>
          </cell>
          <cell r="I280" t="str">
            <v>Nam</v>
          </cell>
          <cell r="J280" t="str">
            <v>QH-2013-E</v>
          </cell>
          <cell r="K280" t="str">
            <v>Quản trị kinh doanh</v>
          </cell>
          <cell r="L280" t="str">
            <v>Quản trị kinh doanh</v>
          </cell>
          <cell r="M280" t="str">
            <v>60340410</v>
          </cell>
          <cell r="N280" t="str">
            <v>QTKD 2</v>
          </cell>
          <cell r="O280" t="str">
            <v>Văn hóa doanh nghiệp của Prudential Việt Nam trong bối cảnh hội nhập quốc tế</v>
          </cell>
          <cell r="P280" t="str">
            <v>TS. Nguyễn Viết Lộc</v>
          </cell>
          <cell r="Q280" t="str">
            <v>ĐHQG Hà Nội</v>
          </cell>
        </row>
        <row r="281">
          <cell r="G281" t="str">
            <v>Lê Việt Đức 05/12/1987</v>
          </cell>
          <cell r="H281" t="str">
            <v>Quảng Ninh</v>
          </cell>
          <cell r="I281" t="str">
            <v>Nam</v>
          </cell>
          <cell r="J281" t="str">
            <v>QH-2013-E</v>
          </cell>
          <cell r="K281" t="str">
            <v>Quản trị kinh doanh</v>
          </cell>
          <cell r="L281" t="str">
            <v>Quản trị kinh doanh</v>
          </cell>
          <cell r="M281" t="str">
            <v>60340410</v>
          </cell>
          <cell r="N281" t="str">
            <v>QTKD 1</v>
          </cell>
          <cell r="O281" t="str">
            <v>Chất lượng dịch vụ của hệ thống cụm rạp chiếu phim Platinum Cineplex</v>
          </cell>
          <cell r="P281" t="str">
            <v>TS. Hồ Chí Dũng</v>
          </cell>
          <cell r="Q281" t="str">
            <v>Trường ĐH Kinh tế Quốc dân</v>
          </cell>
        </row>
        <row r="282">
          <cell r="G282" t="str">
            <v>Hà Thị Giang 01/05/1991</v>
          </cell>
          <cell r="H282" t="str">
            <v>Bắc Ninh</v>
          </cell>
          <cell r="I282" t="str">
            <v>Nữ</v>
          </cell>
          <cell r="J282" t="str">
            <v>QH-2013-E</v>
          </cell>
          <cell r="K282" t="str">
            <v>Quản trị kinh doanh</v>
          </cell>
          <cell r="L282" t="str">
            <v>Quản trị kinh doanh</v>
          </cell>
          <cell r="M282" t="str">
            <v>60340410</v>
          </cell>
          <cell r="N282" t="str">
            <v>QTKD 2</v>
          </cell>
          <cell r="O282" t="str">
            <v>Động lực làm việc của nhân viên tại Trung tâm Ngoại ngữ Mùa hè Summer School</v>
          </cell>
          <cell r="P282" t="str">
            <v>TS. Lê Thái Phong</v>
          </cell>
          <cell r="Q282" t="str">
            <v>Trường ĐH Ngoại thương</v>
          </cell>
        </row>
        <row r="283">
          <cell r="G283" t="str">
            <v>Nguyễn Thị Hà 29/11/1983</v>
          </cell>
          <cell r="H283" t="str">
            <v>Hà Nội</v>
          </cell>
          <cell r="I283" t="str">
            <v>Nữ</v>
          </cell>
          <cell r="J283" t="str">
            <v>QH-2013-E</v>
          </cell>
          <cell r="K283" t="str">
            <v>Quản trị kinh doanh</v>
          </cell>
          <cell r="L283" t="str">
            <v>Quản trị kinh doanh</v>
          </cell>
          <cell r="M283" t="str">
            <v>60340410</v>
          </cell>
          <cell r="N283" t="str">
            <v>QTKD 2</v>
          </cell>
          <cell r="O283" t="str">
            <v>Năng lực cạnh tranh của Công ty Giấy Tissue Sông Đuống</v>
          </cell>
          <cell r="P283" t="str">
            <v>TS. Trần Kim Hào</v>
          </cell>
          <cell r="Q283" t="str">
            <v>Viện Quản lý Kinh tế Trung Ương</v>
          </cell>
        </row>
        <row r="284">
          <cell r="G284" t="str">
            <v>Nguyễn Thị Thu Hà 23/09/1988</v>
          </cell>
          <cell r="H284" t="str">
            <v>Vĩnh Phúc</v>
          </cell>
          <cell r="I284" t="str">
            <v>Nữ</v>
          </cell>
          <cell r="J284" t="str">
            <v>QH-2013-E</v>
          </cell>
          <cell r="K284" t="str">
            <v>Quản trị kinh doanh</v>
          </cell>
          <cell r="L284" t="str">
            <v>Quản trị kinh doanh</v>
          </cell>
          <cell r="M284" t="str">
            <v>60340410</v>
          </cell>
          <cell r="N284" t="str">
            <v>QTKD 2</v>
          </cell>
          <cell r="O284" t="str">
            <v>Năng lực canh tranh của siêu thị Co.opmart Vĩnh Phúc</v>
          </cell>
          <cell r="P284" t="str">
            <v>PGS.TS. Phạm Thị Hồng Yến</v>
          </cell>
          <cell r="Q284" t="str">
            <v>Ban kinh tế trung ương</v>
          </cell>
        </row>
        <row r="285">
          <cell r="G285" t="str">
            <v>Hồ Thị Hải 10/07/1991</v>
          </cell>
          <cell r="H285" t="str">
            <v>Thanh Hóa</v>
          </cell>
          <cell r="I285" t="str">
            <v>Nữ</v>
          </cell>
          <cell r="J285" t="str">
            <v>QH-2013-E</v>
          </cell>
          <cell r="K285" t="str">
            <v>Quản trị kinh doanh</v>
          </cell>
          <cell r="L285" t="str">
            <v>Quản trị kinh doanh</v>
          </cell>
          <cell r="M285" t="str">
            <v>60340410</v>
          </cell>
          <cell r="N285" t="str">
            <v>QTKD 2</v>
          </cell>
          <cell r="O285" t="str">
            <v>Quản trị quan hệ khách hàng tại Công ty TNHH Bảo hiểm Nhân Thọ Prudential Việt Nam</v>
          </cell>
          <cell r="P285" t="str">
            <v>TS. Nguyễn Thành Hiếu</v>
          </cell>
          <cell r="Q285" t="str">
            <v>Trường Đại học Kinh tế Quốc dân</v>
          </cell>
        </row>
        <row r="286">
          <cell r="G286" t="str">
            <v>Nguyễn Lê Hải 01/04/1984</v>
          </cell>
          <cell r="H286" t="str">
            <v>Hà Tĩnh</v>
          </cell>
          <cell r="I286" t="str">
            <v>Nam</v>
          </cell>
          <cell r="J286" t="str">
            <v>QH-2013-E</v>
          </cell>
          <cell r="K286" t="str">
            <v>Quản trị kinh doanh</v>
          </cell>
          <cell r="L286" t="str">
            <v>Quản trị kinh doanh</v>
          </cell>
          <cell r="M286" t="str">
            <v>60340410</v>
          </cell>
          <cell r="N286" t="str">
            <v>QTKD 3</v>
          </cell>
          <cell r="O286" t="str">
            <v>Dịch vụ chăm sóc khách hàng của Công ty VTC dịch vụ truyền hình số</v>
          </cell>
          <cell r="P286" t="str">
            <v>TS. Phạm Thị Liên</v>
          </cell>
          <cell r="Q286" t="str">
            <v xml:space="preserve"> Trường ĐH Kinh tế, ĐHQG Hà Nội</v>
          </cell>
        </row>
        <row r="287">
          <cell r="G287" t="str">
            <v>Nguyễn Quang Hạnh 12/04/1979</v>
          </cell>
          <cell r="H287" t="str">
            <v>Bắc Ninh</v>
          </cell>
          <cell r="I287" t="str">
            <v>Nam</v>
          </cell>
          <cell r="J287" t="str">
            <v>QH-2013-E</v>
          </cell>
          <cell r="K287" t="str">
            <v>Quản trị kinh doanh</v>
          </cell>
          <cell r="L287" t="str">
            <v>Quản trị kinh doanh</v>
          </cell>
          <cell r="M287" t="str">
            <v>60340410</v>
          </cell>
          <cell r="N287" t="str">
            <v>QTKD 1</v>
          </cell>
          <cell r="O287" t="str">
            <v>Năng lực cạnh tranh sản phẩm tư vấn xây dựng của Công ty cổ phần Tư vấn Công nghệ, Thiết bị và Kiểm định xây dựng</v>
          </cell>
          <cell r="P287" t="str">
            <v>TS. Nguyễn Thành Hiếu</v>
          </cell>
          <cell r="Q287" t="str">
            <v>Trường Đại học Kinh tế Quốc dân</v>
          </cell>
        </row>
        <row r="288">
          <cell r="G288" t="str">
            <v>Nguyễn Thị Thu Hằng 08/05/1983</v>
          </cell>
          <cell r="H288" t="str">
            <v>Hà Nội</v>
          </cell>
          <cell r="I288" t="str">
            <v>Nữ</v>
          </cell>
          <cell r="J288" t="str">
            <v>QH-2013-E</v>
          </cell>
          <cell r="K288" t="str">
            <v>Quản trị kinh doanh</v>
          </cell>
          <cell r="L288" t="str">
            <v>Quản trị kinh doanh</v>
          </cell>
          <cell r="M288" t="str">
            <v>60340410</v>
          </cell>
          <cell r="N288" t="str">
            <v>QTKD 3</v>
          </cell>
          <cell r="O288" t="str">
            <v>Tạo động lực làm việc cho người lao động tại Công ty cổ phần Tư vấn thiết kế và chuyển giao công nghệ</v>
          </cell>
          <cell r="P288" t="str">
            <v>PGS.TS. Nguyễn Thị Minh Nhàn</v>
          </cell>
          <cell r="Q288" t="e">
            <v>#N/A</v>
          </cell>
        </row>
        <row r="289">
          <cell r="G289" t="str">
            <v>Phí Thị Thu Hằng 27/12/1989</v>
          </cell>
          <cell r="H289" t="str">
            <v>Hà Nội</v>
          </cell>
          <cell r="I289" t="str">
            <v>Nữ</v>
          </cell>
          <cell r="J289" t="str">
            <v>QH-2013-E</v>
          </cell>
          <cell r="K289" t="str">
            <v>Quản trị kinh doanh</v>
          </cell>
          <cell r="L289" t="str">
            <v>Quản trị kinh doanh</v>
          </cell>
          <cell r="M289" t="str">
            <v>60340410</v>
          </cell>
          <cell r="N289" t="str">
            <v>QTKD 2</v>
          </cell>
          <cell r="O289" t="str">
            <v>Tuyển dụng nhân viên tại Công ty TNHH Denso Việt Nam</v>
          </cell>
          <cell r="P289" t="str">
            <v>TS. Trương Minh Đức</v>
          </cell>
          <cell r="Q289" t="str">
            <v xml:space="preserve"> Trường ĐH Kinh tế, ĐHQG Hà Nội</v>
          </cell>
        </row>
        <row r="290">
          <cell r="G290" t="str">
            <v>Lê Ngọc Hân 04/02/1990</v>
          </cell>
          <cell r="H290" t="str">
            <v>Hà Nội</v>
          </cell>
          <cell r="I290" t="str">
            <v>Nữ</v>
          </cell>
          <cell r="J290" t="str">
            <v>QH-2013-E</v>
          </cell>
          <cell r="K290" t="str">
            <v>Quản trị kinh doanh</v>
          </cell>
          <cell r="L290" t="str">
            <v>Quản trị kinh doanh</v>
          </cell>
          <cell r="M290" t="str">
            <v>60340410</v>
          </cell>
          <cell r="N290" t="str">
            <v>QTKD 1</v>
          </cell>
          <cell r="O290" t="str">
            <v>Quản trị tinh gọn tại Công ty cổ phần Viễn thông FPT</v>
          </cell>
          <cell r="P290" t="str">
            <v>TS. Nguyễn Đăng Minh</v>
          </cell>
          <cell r="Q290" t="str">
            <v xml:space="preserve"> Trường ĐH Kinh tế, ĐHQG Hà Nội</v>
          </cell>
        </row>
        <row r="291">
          <cell r="G291" t="str">
            <v>Nguyễn Thị Hậu 14/11/1991</v>
          </cell>
          <cell r="H291" t="str">
            <v>Hà Nội</v>
          </cell>
          <cell r="I291" t="str">
            <v>Nữ</v>
          </cell>
          <cell r="J291" t="str">
            <v>QH-2013-E</v>
          </cell>
          <cell r="K291" t="str">
            <v>Quản trị kinh doanh</v>
          </cell>
          <cell r="L291" t="str">
            <v>Quản trị kinh doanh</v>
          </cell>
          <cell r="M291" t="str">
            <v>60340410</v>
          </cell>
          <cell r="N291" t="str">
            <v>QTKD 2</v>
          </cell>
          <cell r="O291" t="str">
            <v>Quản trị rủi ro tín dụng tại công ty TNHH một thành viên Tài chính PPF Việt Nam</v>
          </cell>
          <cell r="P291" t="str">
            <v>TS. Đỗ Tiến Long</v>
          </cell>
          <cell r="Q291" t="str">
            <v xml:space="preserve"> Trường ĐH Kinh tế, ĐHQG Hà Nội</v>
          </cell>
        </row>
        <row r="292">
          <cell r="G292" t="str">
            <v>Nguyễn Thị Thu Hiền 11/11/1981</v>
          </cell>
          <cell r="H292" t="str">
            <v>Hưng Yên</v>
          </cell>
          <cell r="I292" t="str">
            <v>Nữ</v>
          </cell>
          <cell r="J292" t="str">
            <v>QH-2013-E</v>
          </cell>
          <cell r="K292" t="str">
            <v>Quản trị kinh doanh</v>
          </cell>
          <cell r="L292" t="str">
            <v>Quản trị kinh doanh</v>
          </cell>
          <cell r="M292" t="str">
            <v>60340410</v>
          </cell>
          <cell r="N292" t="str">
            <v>QTKD 3</v>
          </cell>
          <cell r="O292" t="str">
            <v>Đánh giá mức độ hài lòng của sinh viên khối ngành Kinh tế tại trường Đại học Công Nghiệp Hà Nội</v>
          </cell>
          <cell r="P292" t="str">
            <v>PGS.TS. Vũ Mạnh Chiến</v>
          </cell>
          <cell r="Q292" t="str">
            <v>Trường ĐH Thương mại</v>
          </cell>
        </row>
        <row r="293">
          <cell r="G293" t="str">
            <v>Đặng Thị Hoa 23/07/1990</v>
          </cell>
          <cell r="H293" t="str">
            <v>Thái Bình</v>
          </cell>
          <cell r="I293" t="str">
            <v>Nữ</v>
          </cell>
          <cell r="J293" t="str">
            <v>QH-2013-E</v>
          </cell>
          <cell r="K293" t="str">
            <v>Quản trị kinh doanh</v>
          </cell>
          <cell r="L293" t="str">
            <v>Quản trị kinh doanh</v>
          </cell>
          <cell r="M293" t="str">
            <v>60340410</v>
          </cell>
          <cell r="N293" t="str">
            <v>QTKD 1</v>
          </cell>
          <cell r="O293" t="str">
            <v>Marketing trực tuyến để phát triển thương hiệu CMC</v>
          </cell>
          <cell r="P293" t="str">
            <v>TS. Hồ Chí Dũng</v>
          </cell>
          <cell r="Q293" t="str">
            <v>Trường ĐH Kinh tế Quốc dân</v>
          </cell>
        </row>
        <row r="294">
          <cell r="G294" t="str">
            <v>Nguyễn Thị Kim Hòa 04/09/1973</v>
          </cell>
          <cell r="H294" t="str">
            <v>Hà Nội</v>
          </cell>
          <cell r="I294" t="str">
            <v>Nữ</v>
          </cell>
          <cell r="J294" t="str">
            <v>QH-2013-E</v>
          </cell>
          <cell r="K294" t="str">
            <v>Quản trị kinh doanh</v>
          </cell>
          <cell r="L294" t="str">
            <v>Quản trị kinh doanh</v>
          </cell>
          <cell r="M294" t="str">
            <v>60340410</v>
          </cell>
          <cell r="N294" t="str">
            <v>QTKD 3</v>
          </cell>
          <cell r="O294" t="str">
            <v>Phát triển thương hiệu khoa Công Nghệ May và Thiết kế Thời trang trường Đại học Công nghiệp Hà Nội</v>
          </cell>
          <cell r="P294" t="str">
            <v>GS.TS. Bùi Xuân Phong</v>
          </cell>
          <cell r="Q294" t="str">
            <v>Học viện Công nghệ Bưu chính Viễn Thông</v>
          </cell>
        </row>
        <row r="295">
          <cell r="G295" t="str">
            <v>Hà Đức Hoan 03/10/1979</v>
          </cell>
          <cell r="H295" t="str">
            <v>Hải Dương</v>
          </cell>
          <cell r="I295" t="str">
            <v>Nam</v>
          </cell>
          <cell r="J295" t="str">
            <v>QH-2013-E</v>
          </cell>
          <cell r="K295" t="str">
            <v>Quản trị kinh doanh</v>
          </cell>
          <cell r="L295" t="str">
            <v>Quản trị kinh doanh</v>
          </cell>
          <cell r="M295" t="str">
            <v>60340410</v>
          </cell>
          <cell r="N295" t="str">
            <v>QTKD 1</v>
          </cell>
          <cell r="O295" t="str">
            <v>Năng lực cạnh tranh của công ty TNHH MTV Vận tải - Giao nhận - Phân phối ô tô Chu Lai Trường Hải</v>
          </cell>
          <cell r="P295" t="str">
            <v>PGS.TS. Hoàng Văn Bằng</v>
          </cell>
          <cell r="Q295" t="str">
            <v>Văn phòng chính phủ</v>
          </cell>
        </row>
        <row r="296">
          <cell r="G296" t="str">
            <v>Bùi Thị Ngọc Huyền 12/08/1990</v>
          </cell>
          <cell r="H296" t="str">
            <v>Tuyên Quang</v>
          </cell>
          <cell r="I296" t="str">
            <v>Nữ</v>
          </cell>
          <cell r="J296" t="str">
            <v>QH-2013-E</v>
          </cell>
          <cell r="K296" t="str">
            <v>Quản trị kinh doanh</v>
          </cell>
          <cell r="L296" t="str">
            <v>Quản trị kinh doanh</v>
          </cell>
          <cell r="M296" t="str">
            <v>60340410</v>
          </cell>
          <cell r="N296" t="str">
            <v>QTKD 2</v>
          </cell>
          <cell r="O296" t="str">
            <v>Quản trị nhân lực tại Công ty cổ phần Giấy An Hòa</v>
          </cell>
          <cell r="P296" t="str">
            <v>PGS.TS. Đỗ Minh Cương</v>
          </cell>
          <cell r="Q296" t="str">
            <v xml:space="preserve"> Trường ĐH Kinh tế, ĐHQG Hà Nội</v>
          </cell>
        </row>
        <row r="297">
          <cell r="G297" t="str">
            <v>Nguyễn Thị Huyền 06/10/1991</v>
          </cell>
          <cell r="H297" t="str">
            <v>Thái Bình</v>
          </cell>
          <cell r="I297" t="str">
            <v>Nữ</v>
          </cell>
          <cell r="J297" t="str">
            <v>QH-2013-E</v>
          </cell>
          <cell r="K297" t="str">
            <v>Quản trị kinh doanh</v>
          </cell>
          <cell r="L297" t="str">
            <v>Quản trị kinh doanh</v>
          </cell>
          <cell r="M297" t="str">
            <v>60340410</v>
          </cell>
          <cell r="N297" t="str">
            <v>QTKD 3</v>
          </cell>
          <cell r="O297" t="str">
            <v>Tuyển dụng nhân lực tại Công ty Cổ phẩn Dược phẩm Trung ương 2</v>
          </cell>
          <cell r="P297" t="str">
            <v>PGS.TS. Nguyễn Thị Minh Nhàn</v>
          </cell>
          <cell r="Q297" t="e">
            <v>#N/A</v>
          </cell>
        </row>
        <row r="298">
          <cell r="G298" t="str">
            <v>Nguyễn Thị Thu Huyền 20/07/1989</v>
          </cell>
          <cell r="H298" t="str">
            <v>Thanh Hóa</v>
          </cell>
          <cell r="I298" t="str">
            <v>Nữ</v>
          </cell>
          <cell r="J298" t="str">
            <v>QH-2013-E</v>
          </cell>
          <cell r="K298" t="str">
            <v>Quản trị kinh doanh</v>
          </cell>
          <cell r="L298" t="str">
            <v>Quản trị kinh doanh</v>
          </cell>
          <cell r="M298" t="str">
            <v>60340410</v>
          </cell>
          <cell r="N298" t="str">
            <v>QTKD 1</v>
          </cell>
          <cell r="O298" t="str">
            <v>Hệ thống kênh phân phối tại công ty TNHH Thương mại và Vật tư Nam Hải</v>
          </cell>
          <cell r="P298" t="str">
            <v>PGS.TS. Nguyễn Mạnh Tuân</v>
          </cell>
          <cell r="Q298" t="str">
            <v>ĐHQG Hà Nội</v>
          </cell>
        </row>
        <row r="299">
          <cell r="G299" t="str">
            <v>Vũ Thị Ngọc Huyền 16/12/1986</v>
          </cell>
          <cell r="H299" t="str">
            <v>Hải Dương</v>
          </cell>
          <cell r="I299" t="str">
            <v>Nữ</v>
          </cell>
          <cell r="J299" t="str">
            <v>QH-2013-E</v>
          </cell>
          <cell r="K299" t="str">
            <v>Quản trị kinh doanh</v>
          </cell>
          <cell r="L299" t="str">
            <v>Quản trị kinh doanh</v>
          </cell>
          <cell r="M299" t="str">
            <v>60340410</v>
          </cell>
          <cell r="N299" t="str">
            <v>QTKD 3</v>
          </cell>
          <cell r="O299" t="str">
            <v>Xây dựng chiến lược định vị thương hiệu Trường đại học Khoa học và Công nghệ Hà Nội (Đại học Việt - Pháp) giai đoạn 2015-2025</v>
          </cell>
          <cell r="P299" t="str">
            <v>PGS.TS. Vũ Trí Dũng</v>
          </cell>
          <cell r="Q299" t="str">
            <v>Trường ĐH Kinh tế Quốc dân</v>
          </cell>
        </row>
        <row r="300">
          <cell r="G300" t="str">
            <v>Nguyễn Văn Hưng 22/08/1990</v>
          </cell>
          <cell r="H300" t="str">
            <v>Thanh Hóa</v>
          </cell>
          <cell r="I300" t="str">
            <v>Nam</v>
          </cell>
          <cell r="J300" t="str">
            <v>QH-2013-E</v>
          </cell>
          <cell r="K300" t="str">
            <v>Quản trị kinh doanh</v>
          </cell>
          <cell r="L300" t="str">
            <v>Quản trị kinh doanh</v>
          </cell>
          <cell r="M300" t="str">
            <v>60340410</v>
          </cell>
          <cell r="N300" t="str">
            <v>QTKD 3</v>
          </cell>
          <cell r="O300" t="str">
            <v>Quản trị kênh phân phối sản phẩm hàng gia dụng của Công ty cổ phần quốc tế Sơn Hà</v>
          </cell>
          <cell r="P300" t="str">
            <v>PGS.TS. Phạm Thu Hương</v>
          </cell>
          <cell r="Q300" t="str">
            <v>Trường ĐH Ngoại thương</v>
          </cell>
        </row>
        <row r="301">
          <cell r="G301" t="str">
            <v>Hoàng Thị Thu Hương 21/07/1990</v>
          </cell>
          <cell r="H301" t="str">
            <v>Hà Nội</v>
          </cell>
          <cell r="I301" t="str">
            <v>Nữ</v>
          </cell>
          <cell r="J301" t="str">
            <v>QH-2013-E</v>
          </cell>
          <cell r="K301" t="str">
            <v>Quản trị kinh doanh</v>
          </cell>
          <cell r="L301" t="str">
            <v>Quản trị kinh doanh</v>
          </cell>
          <cell r="M301" t="str">
            <v>60340410</v>
          </cell>
          <cell r="N301" t="str">
            <v>QTKD 1</v>
          </cell>
          <cell r="O301" t="str">
            <v>Hiệu quả sử dụng vốn tại Công ty cổ phần xây dựng số 3 - Vinaconex 3</v>
          </cell>
          <cell r="P301" t="str">
            <v>TS. Trần Đức Vui</v>
          </cell>
          <cell r="Q301" t="str">
            <v xml:space="preserve"> Trường ĐH Kinh tế, ĐHQG Hà Nội</v>
          </cell>
        </row>
        <row r="302">
          <cell r="G302" t="str">
            <v>Phạm Thị Thu Hường 01/07/1985</v>
          </cell>
          <cell r="H302" t="str">
            <v>Nam Định</v>
          </cell>
          <cell r="I302" t="str">
            <v>Nữ</v>
          </cell>
          <cell r="J302" t="str">
            <v>QH-2013-E</v>
          </cell>
          <cell r="K302" t="str">
            <v>Quản trị kinh doanh</v>
          </cell>
          <cell r="L302" t="str">
            <v>Quản trị kinh doanh</v>
          </cell>
          <cell r="M302" t="str">
            <v>60340410</v>
          </cell>
          <cell r="N302" t="str">
            <v>QTKD 3</v>
          </cell>
          <cell r="O302" t="str">
            <v xml:space="preserve">Sự hài lòng của khách hàng đối với sản phẩm dịch vụ của Ngân hàng Nông nghiệp và Phát triển Nông thôn Việt Nam - Chi nhánh Bắc Hà Nội </v>
          </cell>
          <cell r="P302" t="str">
            <v>TS. Nguyễn Hóa</v>
          </cell>
          <cell r="Q302" t="str">
            <v>Trường Đại học Thương mại</v>
          </cell>
        </row>
        <row r="303">
          <cell r="G303" t="str">
            <v>Phạm Thị Thu Hường 16/11/1985</v>
          </cell>
          <cell r="H303" t="str">
            <v>Phú Thọ</v>
          </cell>
          <cell r="I303" t="str">
            <v>Nữ</v>
          </cell>
          <cell r="J303" t="str">
            <v>QH-2013-E</v>
          </cell>
          <cell r="K303" t="str">
            <v>Quản trị kinh doanh</v>
          </cell>
          <cell r="L303" t="str">
            <v>Quản trị kinh doanh</v>
          </cell>
          <cell r="M303" t="str">
            <v>60340410</v>
          </cell>
          <cell r="N303" t="str">
            <v>QTKD 2</v>
          </cell>
          <cell r="O303" t="str">
            <v>Phát triển thương hiệu tại Tổng công ty Hàng không Việt Nam</v>
          </cell>
          <cell r="P303" t="str">
            <v>TS. Phạm Thị Liên</v>
          </cell>
          <cell r="Q303" t="str">
            <v xml:space="preserve"> Trường ĐH Kinh tế, ĐHQG Hà Nội</v>
          </cell>
        </row>
        <row r="304">
          <cell r="G304" t="str">
            <v>Nguyễn Quang Khải 29/07/1981</v>
          </cell>
          <cell r="H304" t="str">
            <v>Hà Nội</v>
          </cell>
          <cell r="I304" t="str">
            <v>Nam</v>
          </cell>
          <cell r="J304" t="str">
            <v>QH-2013-E</v>
          </cell>
          <cell r="K304" t="str">
            <v>Quản trị kinh doanh</v>
          </cell>
          <cell r="L304" t="str">
            <v>Quản trị kinh doanh</v>
          </cell>
          <cell r="M304" t="str">
            <v>60340410</v>
          </cell>
          <cell r="N304" t="str">
            <v>QTKD 1</v>
          </cell>
          <cell r="O304" t="str">
            <v>Quản trị chất lượng sản xuất tại nhà máy Fujiton Việt Nam</v>
          </cell>
          <cell r="P304" t="str">
            <v>TS. Phan Chí Anh</v>
          </cell>
          <cell r="Q304" t="str">
            <v>Trường Đại học Việt Nhật, ĐHQGHN</v>
          </cell>
        </row>
        <row r="305">
          <cell r="G305" t="str">
            <v>Cao Phương Lan 12/08/1991</v>
          </cell>
          <cell r="H305" t="str">
            <v>Hà Nam</v>
          </cell>
          <cell r="I305" t="str">
            <v>Nữ</v>
          </cell>
          <cell r="J305" t="str">
            <v>QH-2013-E</v>
          </cell>
          <cell r="K305" t="str">
            <v>Quản trị kinh doanh</v>
          </cell>
          <cell r="L305" t="str">
            <v>Quản trị kinh doanh</v>
          </cell>
          <cell r="M305" t="str">
            <v>60340410</v>
          </cell>
          <cell r="N305" t="str">
            <v>QTKD 3</v>
          </cell>
          <cell r="O305" t="str">
            <v>Đào tạo nhân lực tại Công ty Cổ phần may Bắc Hà Việt Nam</v>
          </cell>
          <cell r="P305" t="str">
            <v>TS. Mai Thanh Lan</v>
          </cell>
          <cell r="Q305" t="str">
            <v>Trường ĐH Thương Mại</v>
          </cell>
        </row>
        <row r="306">
          <cell r="G306" t="str">
            <v>Dương Thị Ngọc Lan 25/04/1974</v>
          </cell>
          <cell r="H306" t="str">
            <v>Vĩnh Phúc</v>
          </cell>
          <cell r="I306" t="str">
            <v>Nữ</v>
          </cell>
          <cell r="J306" t="str">
            <v>QH-2013-E</v>
          </cell>
          <cell r="K306" t="str">
            <v>Quản trị kinh doanh</v>
          </cell>
          <cell r="L306" t="str">
            <v>Quản trị kinh doanh</v>
          </cell>
          <cell r="M306" t="str">
            <v>60340410</v>
          </cell>
          <cell r="N306" t="str">
            <v>QTKD 1</v>
          </cell>
          <cell r="O306" t="str">
            <v>Đánh giá chất lượng dịch vụ của khách hàng tại Công ty bảo hiểm Bảo Việt</v>
          </cell>
          <cell r="P306" t="str">
            <v>TS. Phan Chí Anh</v>
          </cell>
          <cell r="Q306" t="str">
            <v>Trường Đại học Việt Nhật, ĐHQGHN</v>
          </cell>
        </row>
        <row r="307">
          <cell r="G307" t="str">
            <v>Trần Thị Lan 24/09/1982</v>
          </cell>
          <cell r="H307" t="str">
            <v>Nam Định</v>
          </cell>
          <cell r="I307" t="str">
            <v>Nữ</v>
          </cell>
          <cell r="J307" t="str">
            <v>QH-2013-E</v>
          </cell>
          <cell r="K307" t="str">
            <v>Quản trị kinh doanh</v>
          </cell>
          <cell r="L307" t="str">
            <v>Quản trị kinh doanh</v>
          </cell>
          <cell r="M307" t="str">
            <v>60340410</v>
          </cell>
          <cell r="N307" t="str">
            <v>QTKD 2</v>
          </cell>
          <cell r="O307" t="str">
            <v>Đào tạo nhân lực tại Công ty 26- Bộ Quốc Phòng</v>
          </cell>
          <cell r="P307" t="str">
            <v>TS. Đỗ Xuân Trường</v>
          </cell>
          <cell r="Q307" t="str">
            <v xml:space="preserve"> Trường ĐH Kinh tế, ĐHQG Hà Nội</v>
          </cell>
        </row>
        <row r="308">
          <cell r="G308" t="str">
            <v>Đỗ Thị Lân 20/10/1979</v>
          </cell>
          <cell r="H308" t="str">
            <v>Thanh Hóa</v>
          </cell>
          <cell r="I308" t="str">
            <v>Nữ</v>
          </cell>
          <cell r="J308" t="str">
            <v>QH-2013-E</v>
          </cell>
          <cell r="K308" t="str">
            <v>Quản trị kinh doanh</v>
          </cell>
          <cell r="L308" t="str">
            <v>Quản trị kinh doanh</v>
          </cell>
          <cell r="M308" t="str">
            <v>60340410</v>
          </cell>
          <cell r="N308" t="str">
            <v>QTKD 3</v>
          </cell>
          <cell r="O308" t="str">
            <v>Xây dựng chiến lược kinh doanh cho Công ty cổ phần chế biến gỗ Nam Việt</v>
          </cell>
          <cell r="P308" t="str">
            <v>TS. Lê Thái Phong</v>
          </cell>
          <cell r="Q308" t="str">
            <v>Trường ĐH Ngoại thương</v>
          </cell>
        </row>
        <row r="309">
          <cell r="G309" t="str">
            <v>Lê Tuấn Linh 03/01/1984</v>
          </cell>
          <cell r="H309" t="str">
            <v>Hà Nội</v>
          </cell>
          <cell r="I309" t="str">
            <v>Nam</v>
          </cell>
          <cell r="J309" t="str">
            <v>QH-2013-E</v>
          </cell>
          <cell r="K309" t="str">
            <v>Quản trị kinh doanh</v>
          </cell>
          <cell r="L309" t="str">
            <v>Quản trị kinh doanh</v>
          </cell>
          <cell r="M309" t="str">
            <v>60340410</v>
          </cell>
          <cell r="N309" t="str">
            <v>QTKD 1</v>
          </cell>
          <cell r="O309" t="str">
            <v>Phát triển nhân lực tại Công ty cổ phần Đầu tư và tư vấn Incoven</v>
          </cell>
          <cell r="P309" t="str">
            <v>PGS.TS. Nguyễn Thị Kim Anh</v>
          </cell>
          <cell r="Q309" t="str">
            <v xml:space="preserve"> Trường ĐH Kinh tế, ĐHQG Hà Nội</v>
          </cell>
        </row>
        <row r="310">
          <cell r="G310" t="str">
            <v>Lê Thị Thùy Linh 24/10/1989</v>
          </cell>
          <cell r="H310" t="str">
            <v>Thanh Hóa</v>
          </cell>
          <cell r="I310" t="str">
            <v>Nữ</v>
          </cell>
          <cell r="J310" t="str">
            <v>QH-2013-E</v>
          </cell>
          <cell r="K310" t="str">
            <v>Quản trị kinh doanh</v>
          </cell>
          <cell r="L310" t="str">
            <v>Quản trị kinh doanh</v>
          </cell>
          <cell r="M310" t="str">
            <v>60340410</v>
          </cell>
          <cell r="N310" t="str">
            <v>QTKD 1</v>
          </cell>
          <cell r="O310" t="str">
            <v>Đào tạo nhân lực tại Công ty TNHH Hồng Mỹ</v>
          </cell>
          <cell r="P310" t="str">
            <v>PGS.TS. Bùi Hữu Đức</v>
          </cell>
          <cell r="Q310" t="str">
            <v>Trường ĐH Thương Mại</v>
          </cell>
        </row>
        <row r="311">
          <cell r="G311" t="str">
            <v>Nguyễn Diệu Linh 04/11/1991</v>
          </cell>
          <cell r="H311" t="str">
            <v>Hà Nội</v>
          </cell>
          <cell r="I311" t="str">
            <v>Nữ</v>
          </cell>
          <cell r="J311" t="str">
            <v>QH-2013-E</v>
          </cell>
          <cell r="K311" t="str">
            <v>Quản trị kinh doanh</v>
          </cell>
          <cell r="L311" t="str">
            <v>Quản trị kinh doanh</v>
          </cell>
          <cell r="M311" t="str">
            <v>60340410</v>
          </cell>
          <cell r="N311" t="str">
            <v>QTKD 2</v>
          </cell>
          <cell r="O311" t="str">
            <v>Tạo động lực cho người lao động tại công ty Cổ phần Đầu tư Xây dựng Hạ tầng Hồng Hà</v>
          </cell>
          <cell r="P311" t="str">
            <v>TS. Đỗ Xuân Trường</v>
          </cell>
          <cell r="Q311" t="str">
            <v xml:space="preserve"> Trường ĐH Kinh tế, ĐHQG Hà Nội</v>
          </cell>
        </row>
        <row r="312">
          <cell r="G312" t="str">
            <v>Nguyễn Mỹ Linh 09/10/1988</v>
          </cell>
          <cell r="H312" t="str">
            <v>Nam Định</v>
          </cell>
          <cell r="I312" t="str">
            <v>Nữ</v>
          </cell>
          <cell r="J312" t="str">
            <v>QH-2012-E</v>
          </cell>
          <cell r="K312" t="str">
            <v>Quản trị kinh doanh</v>
          </cell>
          <cell r="L312" t="str">
            <v>Quản trị kinh doanh</v>
          </cell>
          <cell r="M312" t="str">
            <v>60340410</v>
          </cell>
          <cell r="N312" t="str">
            <v>QTKD 3</v>
          </cell>
          <cell r="O312" t="str">
            <v>Phát triển nhân lực giảng viên tại trường Đại học Kinh tế - Kỹ thuật Công nghiệp</v>
          </cell>
          <cell r="P312" t="str">
            <v>TS. Đinh Văn Toàn</v>
          </cell>
          <cell r="Q312" t="str">
            <v>ĐHQG Hà Nội</v>
          </cell>
        </row>
        <row r="313">
          <cell r="G313" t="str">
            <v>Nguyễn Ngọc Linh 22/01/1990</v>
          </cell>
          <cell r="H313" t="str">
            <v>Hà Nội</v>
          </cell>
          <cell r="I313" t="str">
            <v>Nam</v>
          </cell>
          <cell r="J313" t="str">
            <v>QH-2013-E</v>
          </cell>
          <cell r="K313" t="str">
            <v>Quản trị kinh doanh</v>
          </cell>
          <cell r="L313" t="str">
            <v>Quản trị kinh doanh</v>
          </cell>
          <cell r="M313" t="str">
            <v>60340410</v>
          </cell>
          <cell r="N313" t="str">
            <v>QTKD 3</v>
          </cell>
          <cell r="O313" t="str">
            <v>Quản trị nhân lực tại Tổng công ty lương thực miền Bắc</v>
          </cell>
          <cell r="P313" t="str">
            <v>PGS.TS. Nguyễn Duy Dũng</v>
          </cell>
          <cell r="Q313" t="str">
            <v>Viện Nghiên cứu Đông Nam Á</v>
          </cell>
        </row>
        <row r="314">
          <cell r="G314" t="str">
            <v>Nguyễn Văn Linh 02/03/1987</v>
          </cell>
          <cell r="H314" t="str">
            <v>Thanh Hóa</v>
          </cell>
          <cell r="I314" t="str">
            <v>Nam</v>
          </cell>
          <cell r="J314" t="str">
            <v>QH-2013-E</v>
          </cell>
          <cell r="K314" t="str">
            <v>Quản trị kinh doanh</v>
          </cell>
          <cell r="L314" t="str">
            <v>Quản trị kinh doanh</v>
          </cell>
          <cell r="M314" t="str">
            <v>60340410</v>
          </cell>
          <cell r="N314" t="str">
            <v>QTKD 1</v>
          </cell>
          <cell r="O314" t="str">
            <v>Chiến lược Marketing cho Ngân hàng Thương mại cổ phần Quân đội</v>
          </cell>
          <cell r="P314" t="str">
            <v>PGS.TS. Nguyễn Mạnh Tuân</v>
          </cell>
          <cell r="Q314" t="str">
            <v>ĐHQG Hà Nội</v>
          </cell>
        </row>
        <row r="315">
          <cell r="G315" t="str">
            <v>Trần Thị Mai Linh 11/02/1982</v>
          </cell>
          <cell r="H315" t="str">
            <v>Thái Nguyên</v>
          </cell>
          <cell r="I315" t="str">
            <v>Nữ</v>
          </cell>
          <cell r="J315" t="str">
            <v>QH-2013-E</v>
          </cell>
          <cell r="K315" t="str">
            <v>Quản trị kinh doanh</v>
          </cell>
          <cell r="L315" t="str">
            <v>Quản trị kinh doanh</v>
          </cell>
          <cell r="M315" t="str">
            <v>60340410</v>
          </cell>
          <cell r="N315" t="str">
            <v>QTKD 2</v>
          </cell>
          <cell r="O315" t="str">
            <v xml:space="preserve">Tạo động lực làm việc cho người lao động tại Công ty Điện lực Thái Nguyên  </v>
          </cell>
          <cell r="P315" t="str">
            <v>TS. Mai Thanh Lan</v>
          </cell>
          <cell r="Q315" t="str">
            <v>Trường ĐH Thương Mại</v>
          </cell>
        </row>
        <row r="316">
          <cell r="G316" t="str">
            <v>Vũ Thùy Linh 01/02/1989</v>
          </cell>
          <cell r="H316" t="str">
            <v>Hà Nội</v>
          </cell>
          <cell r="I316" t="str">
            <v>Nữ</v>
          </cell>
          <cell r="J316" t="str">
            <v>QH-2013-E</v>
          </cell>
          <cell r="K316" t="str">
            <v>Quản trị kinh doanh</v>
          </cell>
          <cell r="L316" t="str">
            <v>Quản trị kinh doanh</v>
          </cell>
          <cell r="M316" t="str">
            <v>60340410</v>
          </cell>
          <cell r="N316" t="str">
            <v>QTKD 3</v>
          </cell>
          <cell r="O316" t="str">
            <v xml:space="preserve">Áp dụng thẻ điểm cân bằng trong thực thi chiến lược tại Công ty cổ phần Vật tư và Thiết bị toàn bộ </v>
          </cell>
          <cell r="P316" t="str">
            <v>TS. Đỗ Tiến Long</v>
          </cell>
          <cell r="Q316" t="str">
            <v xml:space="preserve"> Trường ĐH Kinh tế, ĐHQG Hà Nội</v>
          </cell>
        </row>
        <row r="317">
          <cell r="G317" t="str">
            <v>Bùi Hải Long 12/11/1988</v>
          </cell>
          <cell r="H317" t="str">
            <v>Hòa Bình</v>
          </cell>
          <cell r="I317" t="str">
            <v>Nam</v>
          </cell>
          <cell r="J317" t="str">
            <v>QH-2013-E</v>
          </cell>
          <cell r="K317" t="str">
            <v>Quản trị kinh doanh</v>
          </cell>
          <cell r="L317" t="str">
            <v>Quản trị kinh doanh</v>
          </cell>
          <cell r="M317" t="str">
            <v>60340410</v>
          </cell>
          <cell r="N317" t="str">
            <v>QTKD 1</v>
          </cell>
          <cell r="O317" t="str">
            <v>Quản trị tinh gọn của Công ty cổ phần Vật tư và thiết bị toàn bộ</v>
          </cell>
          <cell r="P317" t="str">
            <v>TS. Nhâm Phong Tuân</v>
          </cell>
          <cell r="Q317" t="str">
            <v xml:space="preserve"> Trường ĐH Kinh tế, ĐHQG Hà Nội</v>
          </cell>
        </row>
        <row r="318">
          <cell r="G318" t="str">
            <v>Hà My 25/05/1991</v>
          </cell>
          <cell r="H318" t="str">
            <v>Hà Giang</v>
          </cell>
          <cell r="I318" t="str">
            <v>Nữ</v>
          </cell>
          <cell r="J318" t="str">
            <v>QH-2013-E</v>
          </cell>
          <cell r="K318" t="str">
            <v>Quản trị kinh doanh</v>
          </cell>
          <cell r="L318" t="str">
            <v>Quản trị kinh doanh</v>
          </cell>
          <cell r="M318" t="str">
            <v>60340410</v>
          </cell>
          <cell r="N318" t="str">
            <v>QTKD 3</v>
          </cell>
          <cell r="O318" t="str">
            <v xml:space="preserve"> Văn hóa doanh nghiệp tại viễn thông Hà Giang</v>
          </cell>
          <cell r="P318" t="str">
            <v>PGS.TS. Đỗ Minh Cương</v>
          </cell>
          <cell r="Q318" t="str">
            <v xml:space="preserve"> Trường ĐH Kinh tế, ĐHQG Hà Nội</v>
          </cell>
        </row>
        <row r="319">
          <cell r="G319" t="str">
            <v>Lại Hải Nam 12/08/1984</v>
          </cell>
          <cell r="H319" t="str">
            <v>Bắc Giang</v>
          </cell>
          <cell r="I319" t="str">
            <v>Nam</v>
          </cell>
          <cell r="J319" t="str">
            <v>QH-2013-E</v>
          </cell>
          <cell r="K319" t="str">
            <v>Quản trị kinh doanh</v>
          </cell>
          <cell r="L319" t="str">
            <v>Quản trị kinh doanh</v>
          </cell>
          <cell r="M319" t="str">
            <v>60340410</v>
          </cell>
          <cell r="N319" t="str">
            <v>QTKD 1</v>
          </cell>
          <cell r="O319" t="str">
            <v>Đánh giá chất lượng dịch vụ vận tải hành khách của khách hàng tại Công ty trách nhiệm hữu hạn Vận Tải Hoàng Long</v>
          </cell>
          <cell r="P319" t="str">
            <v>TS. Phan Chí Anh</v>
          </cell>
          <cell r="Q319" t="str">
            <v>Trường Đại học Việt Nhật, ĐHQGHN</v>
          </cell>
        </row>
        <row r="320">
          <cell r="G320" t="str">
            <v>Chu Thiên Ngần 22/08/1976</v>
          </cell>
          <cell r="H320" t="str">
            <v>Hà Nội</v>
          </cell>
          <cell r="I320" t="str">
            <v>Nam</v>
          </cell>
          <cell r="J320" t="str">
            <v>QH-2013-E</v>
          </cell>
          <cell r="K320" t="str">
            <v>Quản trị kinh doanh</v>
          </cell>
          <cell r="L320" t="str">
            <v>Quản trị kinh doanh</v>
          </cell>
          <cell r="M320" t="str">
            <v>60340410</v>
          </cell>
          <cell r="N320" t="str">
            <v>QTKD 2</v>
          </cell>
          <cell r="O320" t="str">
            <v>Đào tạo nhân lực tại Công ty cổ phần ứng dụng công nghệ và CNC Việt Nam</v>
          </cell>
          <cell r="P320" t="str">
            <v>TS. Đỗ Xuân Trường</v>
          </cell>
          <cell r="Q320" t="str">
            <v xml:space="preserve"> Trường ĐH Kinh tế, ĐHQG Hà Nội</v>
          </cell>
        </row>
        <row r="321">
          <cell r="G321" t="str">
            <v>Phạm Thị Ngọc 21/11/1991</v>
          </cell>
          <cell r="H321" t="str">
            <v>Quảng Ninh</v>
          </cell>
          <cell r="I321" t="str">
            <v>Nữ</v>
          </cell>
          <cell r="J321" t="str">
            <v>QH-2013-E</v>
          </cell>
          <cell r="K321" t="str">
            <v>Quản trị kinh doanh</v>
          </cell>
          <cell r="L321" t="str">
            <v>Quản trị kinh doanh</v>
          </cell>
          <cell r="M321" t="str">
            <v>60340410</v>
          </cell>
          <cell r="N321" t="str">
            <v>QTKD 1</v>
          </cell>
          <cell r="O321" t="str">
            <v>Năng lực cạnh tranh của Công ty trách nhiệm hữu hạn Giáo dục IDP - chi nhánh Hà Nội</v>
          </cell>
          <cell r="P321" t="str">
            <v>TS. Phạm Hùng Tiến</v>
          </cell>
          <cell r="Q321" t="str">
            <v xml:space="preserve"> Trường ĐH Kinh tế, ĐHQG Hà Nội</v>
          </cell>
        </row>
        <row r="322">
          <cell r="G322" t="str">
            <v>Phạm Thị Như Ngọc 09/09/1990</v>
          </cell>
          <cell r="H322" t="str">
            <v>Cao Bằng</v>
          </cell>
          <cell r="I322" t="str">
            <v>Nữ</v>
          </cell>
          <cell r="J322" t="str">
            <v>QH-2013-E</v>
          </cell>
          <cell r="K322" t="str">
            <v>Quản trị kinh doanh</v>
          </cell>
          <cell r="L322" t="str">
            <v>Quản trị kinh doanh</v>
          </cell>
          <cell r="M322" t="str">
            <v>60340410</v>
          </cell>
          <cell r="N322" t="str">
            <v>QTKD 2</v>
          </cell>
          <cell r="O322" t="str">
            <v>Internet Marketing cho sản phẩm Cam sành Hàm Yên</v>
          </cell>
          <cell r="P322" t="str">
            <v>TS. Nguyễn Thị Phi Nga</v>
          </cell>
          <cell r="Q322" t="str">
            <v xml:space="preserve"> Trường ĐH Kinh tế, ĐHQG Hà Nội</v>
          </cell>
        </row>
        <row r="323">
          <cell r="G323" t="str">
            <v>Nguyễn Thị Minh Nguyệt 30/01/1981</v>
          </cell>
          <cell r="H323" t="str">
            <v>Hà Nội</v>
          </cell>
          <cell r="I323" t="str">
            <v>Nữ</v>
          </cell>
          <cell r="J323" t="str">
            <v>QH-2013-E</v>
          </cell>
          <cell r="K323" t="str">
            <v>Quản trị kinh doanh</v>
          </cell>
          <cell r="L323" t="str">
            <v>Quản trị kinh doanh</v>
          </cell>
          <cell r="M323" t="str">
            <v>60340410</v>
          </cell>
          <cell r="N323" t="str">
            <v>QTKD 3</v>
          </cell>
          <cell r="O323" t="str">
            <v>Chất lượng nhân lực của Viện nghiên cứu sành sứ thủy tinh công nghiệp</v>
          </cell>
          <cell r="P323" t="str">
            <v>TS. Lê Xuân Sang</v>
          </cell>
          <cell r="Q323" t="str">
            <v>Viện nghiên cứu quản lý trung ương</v>
          </cell>
        </row>
        <row r="324">
          <cell r="G324" t="str">
            <v>Nguyễn Thị Trúc Nhâm 12/10/1990</v>
          </cell>
          <cell r="H324" t="str">
            <v>Thái Nguyên</v>
          </cell>
          <cell r="I324" t="str">
            <v>Nữ</v>
          </cell>
          <cell r="J324" t="str">
            <v>QH-2013-E</v>
          </cell>
          <cell r="K324" t="str">
            <v>Quản trị kinh doanh</v>
          </cell>
          <cell r="L324" t="str">
            <v>Quản trị kinh doanh</v>
          </cell>
          <cell r="M324" t="str">
            <v>60340410</v>
          </cell>
          <cell r="N324" t="str">
            <v>QTKD 3</v>
          </cell>
          <cell r="O324" t="str">
            <v xml:space="preserve">Quản trị chuỗi cung ứng tại Công ty TNG Việt Thái </v>
          </cell>
          <cell r="P324" t="str">
            <v>TS. Phạm Hùng Tiến</v>
          </cell>
          <cell r="Q324" t="str">
            <v xml:space="preserve"> Trường ĐH Kinh tế, ĐHQG Hà Nội</v>
          </cell>
        </row>
        <row r="325">
          <cell r="G325" t="str">
            <v>Nguyễn Thị Hồng Nhung 15/12/1989</v>
          </cell>
          <cell r="H325" t="str">
            <v>Tuyên Quang</v>
          </cell>
          <cell r="I325" t="str">
            <v>Nữ</v>
          </cell>
          <cell r="J325" t="str">
            <v>QH-2013-E</v>
          </cell>
          <cell r="K325" t="str">
            <v>Quản trị kinh doanh</v>
          </cell>
          <cell r="L325" t="str">
            <v>Quản trị kinh doanh</v>
          </cell>
          <cell r="M325" t="str">
            <v>60340410</v>
          </cell>
          <cell r="N325" t="str">
            <v>QTKD 3</v>
          </cell>
          <cell r="O325" t="str">
            <v>Tuyển dụng nhân lực tại Công ty cổ phần cơ khí và khoáng sản Hà Giang</v>
          </cell>
          <cell r="P325" t="str">
            <v>TS. Nhâm Phong Tuân</v>
          </cell>
          <cell r="Q325" t="str">
            <v xml:space="preserve"> Trường ĐH Kinh tế, ĐHQG Hà Nội</v>
          </cell>
        </row>
        <row r="326">
          <cell r="G326" t="str">
            <v>Nguyễn Thị Nhung 11/08/1991</v>
          </cell>
          <cell r="H326" t="str">
            <v>Hà Nội</v>
          </cell>
          <cell r="I326" t="str">
            <v>Nữ</v>
          </cell>
          <cell r="J326" t="str">
            <v>QH-2013-E</v>
          </cell>
          <cell r="K326" t="str">
            <v>Quản trị kinh doanh</v>
          </cell>
          <cell r="L326" t="str">
            <v>Quản trị kinh doanh</v>
          </cell>
          <cell r="M326" t="str">
            <v>60340410</v>
          </cell>
          <cell r="N326" t="str">
            <v>QTKD 2</v>
          </cell>
          <cell r="O326" t="str">
            <v>Phát triển nguồn nhân lực bác sĩ tại Bệnh viện Đa khoa Đan Phượng</v>
          </cell>
          <cell r="P326" t="str">
            <v>PGS.TS. Lê Quân</v>
          </cell>
          <cell r="Q326" t="str">
            <v>ĐHQG Hà Nội</v>
          </cell>
        </row>
        <row r="327">
          <cell r="G327" t="str">
            <v>Nguyễn Thị Kim Phượng 07/08/1987</v>
          </cell>
          <cell r="H327" t="str">
            <v>Hà Nội</v>
          </cell>
          <cell r="I327" t="str">
            <v>Nữ</v>
          </cell>
          <cell r="J327" t="str">
            <v>QH-2013-E</v>
          </cell>
          <cell r="K327" t="str">
            <v>Quản trị kinh doanh</v>
          </cell>
          <cell r="L327" t="str">
            <v>Quản trị kinh doanh</v>
          </cell>
          <cell r="M327" t="str">
            <v>60340410</v>
          </cell>
          <cell r="N327" t="str">
            <v>QTKD 3</v>
          </cell>
          <cell r="O327" t="str">
            <v xml:space="preserve">Quản trị nhân lực tại xí nghiệp dịch vụ đường sắt Hà Thái  </v>
          </cell>
          <cell r="P327" t="str">
            <v>TS. Lê Xuân Sang</v>
          </cell>
          <cell r="Q327" t="str">
            <v>Viện nghiên cứu quản lý trung ương</v>
          </cell>
        </row>
        <row r="328">
          <cell r="G328" t="str">
            <v>Nguyễn Thị Phượng 16/10/1986</v>
          </cell>
          <cell r="H328" t="str">
            <v>Hà Nội</v>
          </cell>
          <cell r="I328" t="str">
            <v>Nữ</v>
          </cell>
          <cell r="J328" t="str">
            <v>QH-2013-E</v>
          </cell>
          <cell r="K328" t="str">
            <v>Quản trị kinh doanh</v>
          </cell>
          <cell r="L328" t="str">
            <v>Quản trị kinh doanh</v>
          </cell>
          <cell r="M328" t="str">
            <v>60340410</v>
          </cell>
          <cell r="N328" t="str">
            <v>QTKD 2</v>
          </cell>
          <cell r="O328" t="str">
            <v>Hệ thống quản trị kênh phân phối của Viettel Store tại Hà Nội</v>
          </cell>
          <cell r="P328" t="str">
            <v>TS. Nguyễn Thị Phi Nga</v>
          </cell>
          <cell r="Q328" t="str">
            <v xml:space="preserve"> Trường ĐH Kinh tế, ĐHQG Hà Nội</v>
          </cell>
        </row>
        <row r="329">
          <cell r="G329" t="str">
            <v>Nguyễn Ngọc Quế 01/01/1983</v>
          </cell>
          <cell r="H329" t="str">
            <v>Phú Thọ</v>
          </cell>
          <cell r="I329" t="str">
            <v>Nam</v>
          </cell>
          <cell r="J329" t="str">
            <v>QH-2013-E</v>
          </cell>
          <cell r="K329" t="str">
            <v>Quản trị kinh doanh</v>
          </cell>
          <cell r="L329" t="str">
            <v>Quản trị kinh doanh</v>
          </cell>
          <cell r="M329" t="str">
            <v>60340410</v>
          </cell>
          <cell r="N329" t="str">
            <v>QTKD 1</v>
          </cell>
          <cell r="O329" t="str">
            <v>Năng lực lãnh đạo của đội ngũ lãnh đạo của Thành phố Việt Trì, tỉnh Phú Thọ</v>
          </cell>
          <cell r="P329" t="str">
            <v>PGS.TS Vũ Mạnh Chiến</v>
          </cell>
          <cell r="Q329" t="str">
            <v>Trường ĐH Thương mại</v>
          </cell>
        </row>
        <row r="330">
          <cell r="G330" t="str">
            <v>Đỗ Phú Quốc 21/01/1979</v>
          </cell>
          <cell r="H330" t="str">
            <v>Hưng Yên</v>
          </cell>
          <cell r="I330" t="str">
            <v>Nam</v>
          </cell>
          <cell r="J330" t="str">
            <v>QH-2013-E</v>
          </cell>
          <cell r="K330" t="str">
            <v>Quản trị kinh doanh</v>
          </cell>
          <cell r="L330" t="str">
            <v>Quản trị kinh doanh</v>
          </cell>
          <cell r="M330" t="str">
            <v>60340410</v>
          </cell>
          <cell r="N330" t="str">
            <v>QTKD 1</v>
          </cell>
          <cell r="O330" t="str">
            <v>Tạo động lực cho người lao động tại Công ty TNHH Toyota Hà Đông</v>
          </cell>
          <cell r="P330" t="str">
            <v>TS. Đinh Văn Toàn</v>
          </cell>
          <cell r="Q330" t="str">
            <v>ĐHQG Hà Nội</v>
          </cell>
        </row>
        <row r="331">
          <cell r="G331" t="str">
            <v>Nguyễn Cao Quý 04/04/1984</v>
          </cell>
          <cell r="H331" t="str">
            <v>Hà Nội</v>
          </cell>
          <cell r="I331" t="str">
            <v>Nam</v>
          </cell>
          <cell r="J331" t="str">
            <v>QH-2013-E</v>
          </cell>
          <cell r="K331" t="str">
            <v>Quản trị kinh doanh</v>
          </cell>
          <cell r="L331" t="str">
            <v>Quản trị kinh doanh</v>
          </cell>
          <cell r="M331" t="str">
            <v>60340410</v>
          </cell>
          <cell r="N331" t="str">
            <v>QTKD 2</v>
          </cell>
          <cell r="O331" t="str">
            <v>Tạo động lực cho nhân viên khối kinh doanh tại Công ty cổ phần chuỗi thực phẩm TH</v>
          </cell>
          <cell r="P331" t="str">
            <v>GS.TS. Bùi Xuân Phong</v>
          </cell>
          <cell r="Q331" t="str">
            <v>Học viện Công nghệ Bưu chính Viễn Thông</v>
          </cell>
        </row>
        <row r="332">
          <cell r="G332" t="str">
            <v>Trần Mạnh Quý 11/11/1989</v>
          </cell>
          <cell r="H332" t="str">
            <v>Đà Nẵng</v>
          </cell>
          <cell r="I332" t="str">
            <v>Nam</v>
          </cell>
          <cell r="J332" t="str">
            <v>QH-2013-E</v>
          </cell>
          <cell r="K332" t="str">
            <v>Quản trị kinh doanh</v>
          </cell>
          <cell r="L332" t="str">
            <v>Quản trị kinh doanh</v>
          </cell>
          <cell r="M332" t="str">
            <v>60340410</v>
          </cell>
          <cell r="N332" t="str">
            <v>QTKD 1</v>
          </cell>
          <cell r="O332" t="str">
            <v>Áp dụng sản xuất tinh gọn tại Công ty TNHH nhà cố vấn An Thái</v>
          </cell>
          <cell r="P332" t="str">
            <v>TS. Nguyễn Đăng Minh</v>
          </cell>
          <cell r="Q332" t="str">
            <v xml:space="preserve"> Trường ĐH Kinh tế, ĐHQG Hà Nội</v>
          </cell>
        </row>
        <row r="333">
          <cell r="G333" t="str">
            <v>Nguyễn Thị Quỳnh 10/09/1990</v>
          </cell>
          <cell r="H333" t="str">
            <v>Hưng Yên</v>
          </cell>
          <cell r="I333" t="str">
            <v>Nữ</v>
          </cell>
          <cell r="J333" t="str">
            <v>QH-2013-E</v>
          </cell>
          <cell r="K333" t="str">
            <v>Quản trị kinh doanh</v>
          </cell>
          <cell r="L333" t="str">
            <v>Quản trị kinh doanh</v>
          </cell>
          <cell r="M333" t="str">
            <v>60340410</v>
          </cell>
          <cell r="N333" t="str">
            <v>QTKD 2</v>
          </cell>
          <cell r="O333" t="str">
            <v>Quản trị nhân lực tại công ty Cổ phần may Tiên Lữ</v>
          </cell>
          <cell r="P333" t="str">
            <v>PGS.TS. Nguyễn Mạnh Tuân</v>
          </cell>
          <cell r="Q333" t="str">
            <v>ĐHQG Hà Nội</v>
          </cell>
        </row>
        <row r="334">
          <cell r="G334" t="str">
            <v>Trang Công Tuấn 28/09/1990</v>
          </cell>
          <cell r="H334" t="str">
            <v>Hà Nội</v>
          </cell>
          <cell r="I334" t="str">
            <v>Nam</v>
          </cell>
          <cell r="J334" t="str">
            <v>QH-2013-E</v>
          </cell>
          <cell r="K334" t="str">
            <v>Quản trị kinh doanh</v>
          </cell>
          <cell r="L334" t="str">
            <v>Quản trị kinh doanh</v>
          </cell>
          <cell r="M334" t="str">
            <v>60340410</v>
          </cell>
          <cell r="N334" t="str">
            <v>QTKD 1</v>
          </cell>
          <cell r="O334" t="str">
            <v>Đào tạo nhân lực tại Công ty TNHH mua bán nợ Việt Nam</v>
          </cell>
          <cell r="P334" t="str">
            <v>TS. Mai Thanh Lan</v>
          </cell>
          <cell r="Q334" t="str">
            <v>Trường ĐH Thương Mại</v>
          </cell>
        </row>
        <row r="335">
          <cell r="G335" t="str">
            <v>Trần Duy Tuấn 14/02/1982</v>
          </cell>
          <cell r="H335" t="str">
            <v>Bắc Giang</v>
          </cell>
          <cell r="I335" t="str">
            <v>Nam</v>
          </cell>
          <cell r="J335" t="str">
            <v>QH-2013-E</v>
          </cell>
          <cell r="K335" t="str">
            <v>Quản trị kinh doanh</v>
          </cell>
          <cell r="L335" t="str">
            <v>Quản trị kinh doanh</v>
          </cell>
          <cell r="M335" t="str">
            <v>60340410</v>
          </cell>
          <cell r="N335" t="str">
            <v>QTKD 3</v>
          </cell>
          <cell r="O335" t="str">
            <v>Tạo động lực cho nhân viên tại công ty Cổ phần thương mại và chuyển phát nhanh Nội Bài</v>
          </cell>
          <cell r="P335" t="str">
            <v>TS. Nguyễn Thế Anh</v>
          </cell>
          <cell r="Q335" t="str">
            <v>Trường Đại học Ngoại thương</v>
          </cell>
        </row>
        <row r="336">
          <cell r="G336" t="str">
            <v>Lê Khánh Tùng 05/02/1984</v>
          </cell>
          <cell r="H336" t="str">
            <v>Hà Nội</v>
          </cell>
          <cell r="I336" t="str">
            <v>Nam</v>
          </cell>
          <cell r="J336" t="str">
            <v>QH-2013-E</v>
          </cell>
          <cell r="K336" t="str">
            <v>Quản trị kinh doanh</v>
          </cell>
          <cell r="L336" t="str">
            <v>Quản trị kinh doanh</v>
          </cell>
          <cell r="M336" t="str">
            <v>60340410</v>
          </cell>
          <cell r="N336" t="str">
            <v>QTKD 2</v>
          </cell>
          <cell r="O336" t="str">
            <v xml:space="preserve">Đào tạo nhân lực tại Tổng công ty thăm dò khai thác dầu khí  </v>
          </cell>
          <cell r="P336" t="str">
            <v>TS. Đinh Văn Toàn</v>
          </cell>
          <cell r="Q336" t="str">
            <v>ĐHQG Hà Nội</v>
          </cell>
        </row>
        <row r="337">
          <cell r="G337" t="str">
            <v>Nguyễn Việt Tùng 02/02/1991</v>
          </cell>
          <cell r="H337" t="str">
            <v>Hà Nội</v>
          </cell>
          <cell r="I337" t="str">
            <v>Nam</v>
          </cell>
          <cell r="J337" t="str">
            <v>QH-2013-E</v>
          </cell>
          <cell r="K337" t="str">
            <v>Quản trị kinh doanh</v>
          </cell>
          <cell r="L337" t="str">
            <v>Quản trị kinh doanh</v>
          </cell>
          <cell r="M337" t="str">
            <v>60340410</v>
          </cell>
          <cell r="N337" t="str">
            <v>QTKD 2</v>
          </cell>
          <cell r="O337" t="str">
            <v>Đào tạo nhân viên kinh doanh tại Công ty cổ phần viễn thông FPT</v>
          </cell>
          <cell r="P337" t="str">
            <v>TS. Trương Minh Đức</v>
          </cell>
          <cell r="Q337" t="str">
            <v xml:space="preserve"> Trường ĐH Kinh tế, ĐHQG Hà Nội</v>
          </cell>
        </row>
        <row r="338">
          <cell r="G338" t="str">
            <v>Nguyễn Văn Tuyên 01/09/1979</v>
          </cell>
          <cell r="H338" t="str">
            <v>Hải Dương</v>
          </cell>
          <cell r="I338" t="str">
            <v>Nam</v>
          </cell>
          <cell r="J338" t="str">
            <v>QH-2013-E</v>
          </cell>
          <cell r="K338" t="str">
            <v>Quản trị kinh doanh</v>
          </cell>
          <cell r="L338" t="str">
            <v>Quản trị kinh doanh</v>
          </cell>
          <cell r="M338" t="str">
            <v>60340410</v>
          </cell>
          <cell r="N338" t="str">
            <v>QTKD 1</v>
          </cell>
          <cell r="O338" t="str">
            <v>Đào tạo cán bộ quản lý tại Trường Cao đẳng nghề giao thông vận tải đường thủy 1</v>
          </cell>
          <cell r="P338" t="str">
            <v>TS. Đỗ Tiến Long</v>
          </cell>
          <cell r="Q338" t="str">
            <v xml:space="preserve"> Trường ĐH Kinh tế, ĐHQG Hà Nội</v>
          </cell>
        </row>
        <row r="339">
          <cell r="G339" t="str">
            <v>Bùi Xuân Thạch 25/02/1976</v>
          </cell>
          <cell r="H339" t="str">
            <v>Hưng Yên</v>
          </cell>
          <cell r="I339" t="str">
            <v>Nam</v>
          </cell>
          <cell r="J339" t="str">
            <v>QH-2013-E</v>
          </cell>
          <cell r="K339" t="str">
            <v>Quản trị kinh doanh</v>
          </cell>
          <cell r="L339" t="str">
            <v>Quản trị kinh doanh</v>
          </cell>
          <cell r="M339" t="str">
            <v>60340410</v>
          </cell>
          <cell r="N339" t="str">
            <v>QTKD 2</v>
          </cell>
          <cell r="O339" t="str">
            <v> Phân tích báo cáo tài chính Công ty TNHH một thành viên XNK, Du lịch và Đầu tư Hồ Gươm</v>
          </cell>
          <cell r="P339" t="str">
            <v>PGS.TS. Nguyễn Văn Định</v>
          </cell>
          <cell r="Q339" t="str">
            <v>Khoa Quốc tế, ĐHQG Hà Nội</v>
          </cell>
        </row>
        <row r="340">
          <cell r="G340" t="str">
            <v>Nguyễn Hà Thanh 01/03/1979</v>
          </cell>
          <cell r="H340" t="str">
            <v>Hà Tĩnh</v>
          </cell>
          <cell r="I340" t="str">
            <v>Nam</v>
          </cell>
          <cell r="J340" t="str">
            <v>QH-2013-E</v>
          </cell>
          <cell r="K340" t="str">
            <v>Quản trị kinh doanh</v>
          </cell>
          <cell r="L340" t="str">
            <v>Quản trị kinh doanh</v>
          </cell>
          <cell r="M340" t="str">
            <v>60340410</v>
          </cell>
          <cell r="N340" t="str">
            <v>QTKD 1</v>
          </cell>
          <cell r="O340" t="str">
            <v>Tạo động lực cho người lao động tại Công ty cổ phần tập đoàn MV</v>
          </cell>
          <cell r="P340" t="str">
            <v>PGS.TS. Hà Văn Hội</v>
          </cell>
          <cell r="Q340" t="str">
            <v xml:space="preserve"> Trường ĐH Kinh tế, ĐHQG Hà Nội</v>
          </cell>
        </row>
        <row r="341">
          <cell r="G341" t="str">
            <v>Phạm Thị Huệ Thanh 30/06/1988</v>
          </cell>
          <cell r="H341" t="str">
            <v>Hải Dương</v>
          </cell>
          <cell r="I341" t="str">
            <v>Nữ</v>
          </cell>
          <cell r="J341" t="str">
            <v>QH-2013-E</v>
          </cell>
          <cell r="K341" t="str">
            <v>Quản trị kinh doanh</v>
          </cell>
          <cell r="L341" t="str">
            <v>Quản trị kinh doanh</v>
          </cell>
          <cell r="M341" t="str">
            <v>60340410</v>
          </cell>
          <cell r="N341" t="str">
            <v>QTKD 2</v>
          </cell>
          <cell r="O341" t="str">
            <v>Văn hóa doanh nghiệp tại Tổng công ty May 10</v>
          </cell>
          <cell r="P341" t="str">
            <v>PGS.TS. Đỗ Minh Cương</v>
          </cell>
          <cell r="Q341" t="str">
            <v xml:space="preserve"> Trường ĐH Kinh tế, ĐHQG Hà Nội</v>
          </cell>
        </row>
        <row r="342">
          <cell r="G342" t="str">
            <v>Nguyễn Xuân Thành 10/02/1985</v>
          </cell>
          <cell r="H342" t="str">
            <v>Hưng Yên</v>
          </cell>
          <cell r="I342" t="str">
            <v>Nam</v>
          </cell>
          <cell r="J342" t="str">
            <v>QH-2013-E</v>
          </cell>
          <cell r="K342" t="str">
            <v>Quản trị kinh doanh</v>
          </cell>
          <cell r="L342" t="str">
            <v>Quản trị kinh doanh</v>
          </cell>
          <cell r="M342" t="str">
            <v>60340410</v>
          </cell>
          <cell r="N342" t="str">
            <v>QTKD 2</v>
          </cell>
          <cell r="O342" t="str">
            <v>Kiểm soát chi ngân sách nhà nước ở tỉnh Hưng Yên</v>
          </cell>
          <cell r="P342" t="str">
            <v>TS. Trần Đức Vui</v>
          </cell>
          <cell r="Q342" t="str">
            <v xml:space="preserve"> Trường ĐH Kinh tế, ĐHQG Hà Nội</v>
          </cell>
        </row>
        <row r="343">
          <cell r="G343" t="str">
            <v>Phạm Quang Thành 22/03/1985</v>
          </cell>
          <cell r="H343" t="str">
            <v>Hà Nội</v>
          </cell>
          <cell r="I343" t="str">
            <v>Nam</v>
          </cell>
          <cell r="J343" t="str">
            <v>QH-2013-E</v>
          </cell>
          <cell r="K343" t="str">
            <v>Quản trị kinh doanh</v>
          </cell>
          <cell r="L343" t="str">
            <v>Quản trị kinh doanh</v>
          </cell>
          <cell r="M343" t="str">
            <v>60340410</v>
          </cell>
          <cell r="N343" t="str">
            <v>QTKD 3</v>
          </cell>
          <cell r="O343" t="str">
            <v>Quản trị nhân lực tại Đài phát thanh và Truyền hình Hà Nội</v>
          </cell>
          <cell r="P343" t="str">
            <v>PGS.TS. Lê Anh Tuấn</v>
          </cell>
          <cell r="Q343" t="e">
            <v>#N/A</v>
          </cell>
        </row>
        <row r="344">
          <cell r="G344" t="str">
            <v>Lê Thanh Thảo 09/10/1990</v>
          </cell>
          <cell r="H344" t="str">
            <v>Nam Định</v>
          </cell>
          <cell r="I344" t="str">
            <v>Nữ</v>
          </cell>
          <cell r="J344" t="str">
            <v>QH-2013-E</v>
          </cell>
          <cell r="K344" t="str">
            <v>Quản trị kinh doanh</v>
          </cell>
          <cell r="L344" t="str">
            <v>Quản trị kinh doanh</v>
          </cell>
          <cell r="M344" t="str">
            <v>60340410</v>
          </cell>
          <cell r="N344" t="str">
            <v>QTKD 1</v>
          </cell>
          <cell r="O344" t="str">
            <v>Tạo động lực làm việc tại trung tâm tin tức VTV24 - Đài truyền hình Việt Nam</v>
          </cell>
          <cell r="P344" t="str">
            <v>PGS.TS. Lê Quân</v>
          </cell>
          <cell r="Q344" t="str">
            <v>ĐHQG Hà Nội</v>
          </cell>
        </row>
        <row r="345">
          <cell r="G345" t="str">
            <v>Lưu Thị Bích Thảo 24/02/1987</v>
          </cell>
          <cell r="H345" t="str">
            <v>Phú Thọ</v>
          </cell>
          <cell r="I345" t="str">
            <v>Nữ</v>
          </cell>
          <cell r="J345" t="str">
            <v>QH-2013-E</v>
          </cell>
          <cell r="K345" t="str">
            <v>Quản trị kinh doanh</v>
          </cell>
          <cell r="L345" t="str">
            <v>Quản trị kinh doanh</v>
          </cell>
          <cell r="M345" t="str">
            <v>60340410</v>
          </cell>
          <cell r="N345" t="str">
            <v>QTKD 2</v>
          </cell>
          <cell r="O345" t="str">
            <v>Năng lực cạnh tranh của Tập đoàn dệt may theo cách tiếp cận "mô hình kim cương"</v>
          </cell>
          <cell r="P345" t="str">
            <v>PGS.TS. Trần Anh Tài</v>
          </cell>
          <cell r="Q345" t="str">
            <v xml:space="preserve"> Trường ĐH Kinh tế, ĐHQG Hà Nội</v>
          </cell>
        </row>
        <row r="346">
          <cell r="G346" t="str">
            <v>Nguyễn Thị Phương Thảo 16/03/1986</v>
          </cell>
          <cell r="H346" t="str">
            <v>Hải Phòng</v>
          </cell>
          <cell r="I346" t="str">
            <v>Nữ</v>
          </cell>
          <cell r="J346" t="str">
            <v>QH-2013-E</v>
          </cell>
          <cell r="K346" t="str">
            <v>Quản trị kinh doanh</v>
          </cell>
          <cell r="L346" t="str">
            <v>Quản trị kinh doanh</v>
          </cell>
          <cell r="M346" t="str">
            <v>60340410</v>
          </cell>
          <cell r="N346" t="str">
            <v>QTKD 1</v>
          </cell>
          <cell r="O346" t="str">
            <v>Chất lượng dịch vụ đào tạo tại Viện Quản trị kinh doanh FSB - Trường Đại học FPT</v>
          </cell>
          <cell r="P346" t="str">
            <v>TS. Nguyễn Hóa</v>
          </cell>
          <cell r="Q346" t="str">
            <v>Trường Đại học Thương mại</v>
          </cell>
        </row>
        <row r="347">
          <cell r="G347" t="str">
            <v>Nguyễn Thị Thảo 15/09/1984</v>
          </cell>
          <cell r="H347" t="str">
            <v>Hưng Yên</v>
          </cell>
          <cell r="I347" t="str">
            <v>Nữ</v>
          </cell>
          <cell r="J347" t="str">
            <v>QH-2013-E</v>
          </cell>
          <cell r="K347" t="str">
            <v>Quản trị kinh doanh</v>
          </cell>
          <cell r="L347" t="str">
            <v>Quản trị kinh doanh</v>
          </cell>
          <cell r="M347" t="str">
            <v>60340410</v>
          </cell>
          <cell r="N347" t="str">
            <v>QTKD 3</v>
          </cell>
          <cell r="O347" t="str">
            <v>Tuyển dụng nhân lực tại Công ty TNHH Shint BVT Việt Nam</v>
          </cell>
          <cell r="P347" t="str">
            <v>TS. Nguyễn Thế Anh</v>
          </cell>
          <cell r="Q347" t="str">
            <v>Trường Đại học Ngoại thương</v>
          </cell>
        </row>
        <row r="348">
          <cell r="G348" t="str">
            <v>Vũ Phương Thảo 27/03/1986</v>
          </cell>
          <cell r="H348" t="str">
            <v>Thanh Hóa</v>
          </cell>
          <cell r="I348" t="str">
            <v>Nữ</v>
          </cell>
          <cell r="J348" t="str">
            <v>QH-2013-E</v>
          </cell>
          <cell r="K348" t="str">
            <v>Quản trị kinh doanh</v>
          </cell>
          <cell r="L348" t="str">
            <v>Quản trị kinh doanh</v>
          </cell>
          <cell r="M348" t="str">
            <v>60340410</v>
          </cell>
          <cell r="N348" t="str">
            <v>QTKD 2</v>
          </cell>
          <cell r="O348" t="str">
            <v>Quản trị tài chính tại công ty Cổ phần 20 - Bộ Quốc phòng</v>
          </cell>
          <cell r="P348" t="str">
            <v>PGS.TS. Nguyễn Văn Định</v>
          </cell>
          <cell r="Q348" t="str">
            <v>Khoa Quốc tế, ĐHQG Hà Nội</v>
          </cell>
        </row>
        <row r="349">
          <cell r="G349" t="str">
            <v>Vũ Thị Phương Thảo 21/10/1988</v>
          </cell>
          <cell r="H349" t="str">
            <v>Hòa Bình</v>
          </cell>
          <cell r="I349" t="str">
            <v>Nữ</v>
          </cell>
          <cell r="J349" t="str">
            <v>QH-2013-E</v>
          </cell>
          <cell r="K349" t="str">
            <v>Quản trị kinh doanh</v>
          </cell>
          <cell r="L349" t="str">
            <v>Quản trị kinh doanh</v>
          </cell>
          <cell r="M349" t="str">
            <v>60340410</v>
          </cell>
          <cell r="N349" t="str">
            <v>QTKD 2</v>
          </cell>
          <cell r="O349" t="str">
            <v>Tác động của văn hóa doanh nghiệp đến sự cam kết gắn bó với tổ chức của cán bộ giảng viên trường đại học FPT</v>
          </cell>
          <cell r="P349" t="str">
            <v>PGS.TS Vũ Mạnh Chiến</v>
          </cell>
          <cell r="Q349" t="str">
            <v>Trường ĐH Thương mại</v>
          </cell>
        </row>
        <row r="350">
          <cell r="G350" t="str">
            <v>Đào Thị Thắm 27/07/1988</v>
          </cell>
          <cell r="H350" t="str">
            <v>Hải Dương</v>
          </cell>
          <cell r="I350" t="str">
            <v>Nữ</v>
          </cell>
          <cell r="J350" t="str">
            <v>QH-2013-E</v>
          </cell>
          <cell r="K350" t="str">
            <v>Quản trị kinh doanh</v>
          </cell>
          <cell r="L350" t="str">
            <v>Quản trị kinh doanh</v>
          </cell>
          <cell r="M350" t="str">
            <v>60340410</v>
          </cell>
          <cell r="N350" t="str">
            <v>QTKD 3</v>
          </cell>
          <cell r="O350" t="str">
            <v xml:space="preserve"> Quản trị nhân lực tại Công ty TNHH MTV Xuất nhập khẩu và Đầu tư Hà Nội</v>
          </cell>
          <cell r="P350" t="str">
            <v>PGS.TS. Trần Văn Tùng</v>
          </cell>
          <cell r="Q350" t="str">
            <v>Viện Nghiên cứu Châu Phi và Trung Đông</v>
          </cell>
        </row>
        <row r="351">
          <cell r="G351" t="str">
            <v>Nguyễn Thị Bảo Thoa 03/03/1990</v>
          </cell>
          <cell r="H351" t="str">
            <v>Nghệ An</v>
          </cell>
          <cell r="I351" t="str">
            <v>Nữ</v>
          </cell>
          <cell r="J351" t="str">
            <v>QH-2013-E</v>
          </cell>
          <cell r="K351" t="str">
            <v>Quản trị kinh doanh</v>
          </cell>
          <cell r="L351" t="str">
            <v>Quản trị kinh doanh</v>
          </cell>
          <cell r="M351" t="str">
            <v>60340410</v>
          </cell>
          <cell r="N351" t="str">
            <v>QTKD 2</v>
          </cell>
          <cell r="O351" t="str">
            <v xml:space="preserve"> Marketing-mix cho sản phẩm sữa tươi của Công ty cổ phần Sữa Việt Nam</v>
          </cell>
          <cell r="P351" t="str">
            <v>TS. Hoàng Thị Thanh Vân</v>
          </cell>
          <cell r="Q351" t="str">
            <v xml:space="preserve"> Trường ĐH Kinh tế, ĐHQG Hà Nội</v>
          </cell>
        </row>
        <row r="352">
          <cell r="G352" t="str">
            <v>Phan Thị Hà Thơ 19/05/1991</v>
          </cell>
          <cell r="H352" t="str">
            <v>Hà Tĩnh</v>
          </cell>
          <cell r="I352" t="str">
            <v>Nữ</v>
          </cell>
          <cell r="J352" t="str">
            <v>QH-2013-E</v>
          </cell>
          <cell r="K352" t="str">
            <v>Quản trị kinh doanh</v>
          </cell>
          <cell r="L352" t="str">
            <v>Quản trị kinh doanh</v>
          </cell>
          <cell r="M352" t="str">
            <v>60340410</v>
          </cell>
          <cell r="N352" t="str">
            <v>QTKD 1</v>
          </cell>
          <cell r="O352" t="str">
            <v>Tuyển dụng nhân lực tại Ngân hàng TMCP Công thương Việt Nam - Chi nhánh Hà Tĩnh</v>
          </cell>
          <cell r="P352" t="str">
            <v>PGS.TS. Bùi Hữu Đức</v>
          </cell>
          <cell r="Q352" t="str">
            <v>Trường ĐH Thương Mại</v>
          </cell>
        </row>
        <row r="353">
          <cell r="G353" t="str">
            <v>Nguyễn Thị Thuần 15/06/1989</v>
          </cell>
          <cell r="H353" t="str">
            <v>Hà Nội</v>
          </cell>
          <cell r="I353" t="str">
            <v>Nữ</v>
          </cell>
          <cell r="J353" t="str">
            <v>QH-2013-E</v>
          </cell>
          <cell r="K353" t="str">
            <v>Quản trị kinh doanh</v>
          </cell>
          <cell r="L353" t="str">
            <v>Quản trị kinh doanh</v>
          </cell>
          <cell r="M353" t="str">
            <v>60340410</v>
          </cell>
          <cell r="N353" t="str">
            <v>QTKD 3</v>
          </cell>
          <cell r="O353" t="str">
            <v>Tạo động lực cho người lao động tại công ty Cổ phần xây dựng số 12 Thăng Long</v>
          </cell>
          <cell r="P353" t="str">
            <v>PGS.TS. Nguyễn Duy Dũng</v>
          </cell>
          <cell r="Q353" t="str">
            <v>Viện Nghiên cứu Đông Nam Á</v>
          </cell>
        </row>
        <row r="354">
          <cell r="G354" t="str">
            <v>Lê Như Trang 16/03/1989</v>
          </cell>
          <cell r="H354" t="str">
            <v>Yên Bái</v>
          </cell>
          <cell r="I354" t="str">
            <v>Nữ</v>
          </cell>
          <cell r="J354" t="str">
            <v>QH-2013-E</v>
          </cell>
          <cell r="K354" t="str">
            <v>Quản trị kinh doanh</v>
          </cell>
          <cell r="L354" t="str">
            <v>Quản trị kinh doanh</v>
          </cell>
          <cell r="M354" t="str">
            <v>60340410</v>
          </cell>
          <cell r="N354" t="str">
            <v>QTKD 1</v>
          </cell>
          <cell r="O354" t="str">
            <v>Đãi ngộ nhân viên tại Công ty cổ phần Thực phẩm Đức Việt</v>
          </cell>
          <cell r="P354" t="str">
            <v>PGS.TS. Trần Hùng</v>
          </cell>
          <cell r="Q354" t="str">
            <v>Trường ĐH Thương Mại</v>
          </cell>
        </row>
        <row r="355">
          <cell r="G355" t="str">
            <v>Nguyễn Thị Thùy Trang 14/11/1991</v>
          </cell>
          <cell r="H355" t="str">
            <v>Quảng Ninh</v>
          </cell>
          <cell r="I355" t="str">
            <v>Nữ</v>
          </cell>
          <cell r="J355" t="str">
            <v>QH-2013-E</v>
          </cell>
          <cell r="K355" t="str">
            <v>Quản trị kinh doanh</v>
          </cell>
          <cell r="L355" t="str">
            <v>Quản trị kinh doanh</v>
          </cell>
          <cell r="M355" t="str">
            <v>60340410</v>
          </cell>
          <cell r="N355" t="str">
            <v>QTKD 3</v>
          </cell>
          <cell r="O355" t="str">
            <v>Tuyển dụng nhân lực tại Công ty cổ phần Viglacera Hạ Long</v>
          </cell>
          <cell r="P355" t="str">
            <v>TS. Mai Thanh Lan</v>
          </cell>
          <cell r="Q355" t="str">
            <v>Trường ĐH Thương Mại</v>
          </cell>
        </row>
        <row r="356">
          <cell r="G356" t="str">
            <v>Nguyễn Thị Thùy Trang 04/12/1981</v>
          </cell>
          <cell r="H356" t="str">
            <v>Hưng Yên</v>
          </cell>
          <cell r="I356" t="str">
            <v>Nữ</v>
          </cell>
          <cell r="J356" t="str">
            <v>QH-2013-E</v>
          </cell>
          <cell r="K356" t="str">
            <v>Quản trị kinh doanh</v>
          </cell>
          <cell r="L356" t="str">
            <v>Quản trị kinh doanh</v>
          </cell>
          <cell r="M356" t="str">
            <v>60340410</v>
          </cell>
          <cell r="N356" t="str">
            <v>QTKD 3</v>
          </cell>
          <cell r="O356" t="str">
            <v>Quản lý tài chính tại trường Cao đẳng Cơ điện Hà Nội</v>
          </cell>
          <cell r="P356" t="str">
            <v>TS. Vũ Trường Sơn</v>
          </cell>
          <cell r="Q356" t="str">
            <v>Trường Cán bộ quản lý Khoa học và Công nghệ</v>
          </cell>
        </row>
        <row r="357">
          <cell r="G357" t="str">
            <v>Nguyễn Thị Trang 11/03/1988</v>
          </cell>
          <cell r="H357" t="str">
            <v>Hà Nội</v>
          </cell>
          <cell r="I357" t="str">
            <v>Nữ</v>
          </cell>
          <cell r="J357" t="str">
            <v>QH-2013-E</v>
          </cell>
          <cell r="K357" t="str">
            <v>Quản trị kinh doanh</v>
          </cell>
          <cell r="L357" t="str">
            <v>Quản trị kinh doanh</v>
          </cell>
          <cell r="M357" t="str">
            <v>60340410</v>
          </cell>
          <cell r="N357" t="str">
            <v>QTKD 2</v>
          </cell>
          <cell r="O357" t="str">
            <v>Sự hài lòng khách hàng sử dụng thẻ Classic của Ngân hàng TMCP Kỹ thương Việt Nam</v>
          </cell>
          <cell r="P357" t="str">
            <v>TS. Nguyễn Thị Hoàng Yến</v>
          </cell>
          <cell r="Q357" t="str">
            <v>Học viện Bưu chính Viễn thông</v>
          </cell>
        </row>
        <row r="358">
          <cell r="G358" t="str">
            <v>Nguyễn Thu Trang 20/05/1986</v>
          </cell>
          <cell r="H358" t="str">
            <v>Hà Nội</v>
          </cell>
          <cell r="I358" t="str">
            <v>Nữ</v>
          </cell>
          <cell r="J358" t="str">
            <v>QH-2013-E</v>
          </cell>
          <cell r="K358" t="str">
            <v>Quản trị kinh doanh</v>
          </cell>
          <cell r="L358" t="str">
            <v>Quản trị kinh doanh</v>
          </cell>
          <cell r="M358" t="str">
            <v>60340410</v>
          </cell>
          <cell r="N358" t="str">
            <v>QTKD 2</v>
          </cell>
          <cell r="O358" t="str">
            <v>Hành vi khách hàng đối với dịch vụ game trên di dộng của Công ty Vivas</v>
          </cell>
          <cell r="P358" t="str">
            <v>TS. Nguyễn Thị Hoàng Yến</v>
          </cell>
          <cell r="Q358" t="str">
            <v>Học viện Bưu chính Viễn thông</v>
          </cell>
        </row>
        <row r="359">
          <cell r="G359" t="str">
            <v>Trần Thị Huyền Trang 17/06/1982</v>
          </cell>
          <cell r="H359" t="str">
            <v>Nam Định</v>
          </cell>
          <cell r="I359" t="str">
            <v>Nữ</v>
          </cell>
          <cell r="J359" t="str">
            <v>QH-2013-E</v>
          </cell>
          <cell r="K359" t="str">
            <v>Quản trị kinh doanh</v>
          </cell>
          <cell r="L359" t="str">
            <v>Quản trị kinh doanh</v>
          </cell>
          <cell r="M359" t="str">
            <v>60340410</v>
          </cell>
          <cell r="N359" t="str">
            <v>QTKD 3</v>
          </cell>
          <cell r="O359" t="str">
            <v>Động lực làm việc của người lao động tại Công ty cổ phần liên doanh đầu tư quốc tế KLF</v>
          </cell>
          <cell r="P359" t="str">
            <v>TS. Trần Văn Trang</v>
          </cell>
          <cell r="Q359" t="str">
            <v>Trường ĐH Thương Mại</v>
          </cell>
        </row>
        <row r="360">
          <cell r="G360" t="str">
            <v>Vũ Thành Trang 25/07/1989</v>
          </cell>
          <cell r="H360" t="str">
            <v>Hải Dương</v>
          </cell>
          <cell r="I360" t="str">
            <v>Nữ</v>
          </cell>
          <cell r="J360" t="str">
            <v>QH-2013-E</v>
          </cell>
          <cell r="K360" t="str">
            <v>Quản trị kinh doanh</v>
          </cell>
          <cell r="L360" t="str">
            <v>Quản trị kinh doanh</v>
          </cell>
          <cell r="M360" t="str">
            <v>60340410</v>
          </cell>
          <cell r="N360" t="str">
            <v>QTKD 2</v>
          </cell>
          <cell r="O360" t="str">
            <v>Đào tạo nhân lực tại Trung tâm dịch vụ Viễn thông khu vực 1</v>
          </cell>
          <cell r="P360" t="str">
            <v>PGS.TS. Trần Hùng</v>
          </cell>
          <cell r="Q360" t="str">
            <v>Trường ĐH Thương Mại</v>
          </cell>
        </row>
        <row r="361">
          <cell r="G361" t="str">
            <v>Lê Đức Trọng 28/05/1987</v>
          </cell>
          <cell r="H361" t="str">
            <v>Quảng Ninh</v>
          </cell>
          <cell r="I361" t="str">
            <v>Nam</v>
          </cell>
          <cell r="J361" t="str">
            <v>QH-2013-E</v>
          </cell>
          <cell r="K361" t="str">
            <v>Quản trị kinh doanh</v>
          </cell>
          <cell r="L361" t="str">
            <v>Quản trị kinh doanh</v>
          </cell>
          <cell r="M361" t="str">
            <v>60340410</v>
          </cell>
          <cell r="N361" t="str">
            <v>QTKD 3</v>
          </cell>
          <cell r="O361" t="str">
            <v>Quản lý nhân lực tại Tổng công ty Vật tư nông nghiệp – Cty TNHH MTV</v>
          </cell>
          <cell r="P361" t="str">
            <v>PGS.TS. Trần Văn Tùng</v>
          </cell>
          <cell r="Q361" t="str">
            <v>Viện Nghiên cứu Châu Phi và Trung Đông</v>
          </cell>
        </row>
        <row r="362">
          <cell r="G362" t="str">
            <v>Ngô Việt Trung 25/11/1988</v>
          </cell>
          <cell r="H362" t="str">
            <v>Hưng Yên</v>
          </cell>
          <cell r="I362" t="str">
            <v>Nam</v>
          </cell>
          <cell r="J362" t="str">
            <v>QH-2013-E</v>
          </cell>
          <cell r="K362" t="str">
            <v>Quản trị kinh doanh</v>
          </cell>
          <cell r="L362" t="str">
            <v>Quản trị kinh doanh</v>
          </cell>
          <cell r="M362" t="str">
            <v>60340410</v>
          </cell>
          <cell r="N362" t="str">
            <v>QTKD 1</v>
          </cell>
          <cell r="O362" t="str">
            <v>Đào tạo nguồn nhân lực tại ngân hàng TMCP Ngoại thương Việt Nam - Chi nhánh Hưng Yên</v>
          </cell>
          <cell r="P362" t="str">
            <v>PGS.TS. Hoàng Văn Hải</v>
          </cell>
          <cell r="Q362" t="str">
            <v xml:space="preserve"> Trường ĐH Kinh tế, ĐHQG Hà Nội</v>
          </cell>
        </row>
        <row r="363">
          <cell r="G363" t="str">
            <v>Nguyễn Mạnh Việt 31/07/1987</v>
          </cell>
          <cell r="H363" t="str">
            <v>Hà Nội</v>
          </cell>
          <cell r="I363" t="str">
            <v>Nam</v>
          </cell>
          <cell r="J363" t="str">
            <v>QH-2013-E</v>
          </cell>
          <cell r="K363" t="str">
            <v>Quản trị kinh doanh</v>
          </cell>
          <cell r="L363" t="str">
            <v>Quản trị kinh doanh</v>
          </cell>
          <cell r="M363" t="str">
            <v>60340410</v>
          </cell>
          <cell r="N363" t="str">
            <v>QTKD 2</v>
          </cell>
          <cell r="O363" t="str">
            <v>Marketing dịch vụ chứng thực chữ ký số công cộng tại Công ty Cổ phần Công nghệ và Truyền thông CK</v>
          </cell>
          <cell r="P363" t="str">
            <v>TS. Hoàng Thị Thanh Vân</v>
          </cell>
          <cell r="Q363" t="str">
            <v xml:space="preserve"> Trường ĐH Kinh tế, ĐHQG Hà Nội</v>
          </cell>
        </row>
        <row r="364">
          <cell r="G364" t="str">
            <v>Nguyễn Thị Hoa Hạnh 29/08/1989</v>
          </cell>
          <cell r="H364" t="str">
            <v>Nghệ An</v>
          </cell>
          <cell r="I364" t="str">
            <v>Nữ</v>
          </cell>
          <cell r="J364" t="str">
            <v>QH-2013-E</v>
          </cell>
          <cell r="K364" t="str">
            <v>Quản trị kinh doanh</v>
          </cell>
          <cell r="L364" t="str">
            <v>Quản trị kinh doanh</v>
          </cell>
          <cell r="M364" t="str">
            <v>60340410</v>
          </cell>
          <cell r="N364" t="str">
            <v>QTKD</v>
          </cell>
          <cell r="O364" t="str">
            <v>Xây dựng bộ tiêu chí lựa chọn nhà cung cấp trong lĩnh vực trang trí nội thất - Nghiên cứu trường hợp công ty Inconect</v>
          </cell>
          <cell r="P364" t="str">
            <v>TS. Hồ Chí Dũng</v>
          </cell>
          <cell r="Q364" t="str">
            <v>Trường ĐH Kinh tế Quốc dân</v>
          </cell>
        </row>
        <row r="365">
          <cell r="G365" t="str">
            <v>Đỗ Thu Huyền 30/10/1988</v>
          </cell>
          <cell r="H365" t="str">
            <v>Hà Nội</v>
          </cell>
          <cell r="I365" t="str">
            <v>Nữ</v>
          </cell>
          <cell r="J365" t="str">
            <v>QH-2013-E</v>
          </cell>
          <cell r="K365" t="str">
            <v>Quản trị kinh doanh</v>
          </cell>
          <cell r="L365" t="str">
            <v>Quản trị kinh doanh</v>
          </cell>
          <cell r="M365" t="str">
            <v>60340410</v>
          </cell>
          <cell r="N365" t="str">
            <v>QTKD</v>
          </cell>
          <cell r="O365" t="str">
            <v>Nghiên cứu sự hài lòng của khách hàng đối với dịch vụ viễn thông di động của Viettel Telecom tại Hà Nội</v>
          </cell>
          <cell r="P365" t="str">
            <v>TS. Nguyễn Hóa</v>
          </cell>
          <cell r="Q365" t="str">
            <v>Trường Đại học Thương mại</v>
          </cell>
        </row>
        <row r="366">
          <cell r="G366" t="str">
            <v>Nguyễn Thị Vân Anh 03/05/1986</v>
          </cell>
          <cell r="H366" t="str">
            <v>Hà Nội</v>
          </cell>
          <cell r="I366" t="str">
            <v>Nữ</v>
          </cell>
          <cell r="J366" t="str">
            <v>QH-2013-E</v>
          </cell>
          <cell r="K366" t="str">
            <v>Kinh tế quốc tế</v>
          </cell>
          <cell r="L366" t="str">
            <v>Kinh tế quốc tế</v>
          </cell>
          <cell r="M366" t="str">
            <v>60310106</v>
          </cell>
          <cell r="N366" t="str">
            <v>KTQT</v>
          </cell>
          <cell r="O366" t="str">
            <v>Hoạt động sáp nhập và mua lại NHTM ở Việt Nam trong quá trình hội nhập kinh tế quốc tế</v>
          </cell>
          <cell r="P366" t="str">
            <v>PGS.TS. Nguyễn Việt Khôi</v>
          </cell>
          <cell r="Q366" t="str">
            <v xml:space="preserve"> Trường ĐH Kinh tế, ĐHQG Hà Nội</v>
          </cell>
        </row>
        <row r="367">
          <cell r="G367" t="str">
            <v>Lưu Văn Chung 05/05/1988</v>
          </cell>
          <cell r="H367" t="str">
            <v>Hải Phòng</v>
          </cell>
          <cell r="I367" t="str">
            <v>Nam</v>
          </cell>
          <cell r="J367" t="str">
            <v>QH-2013-E</v>
          </cell>
          <cell r="K367" t="str">
            <v>Kinh tế quốc tế</v>
          </cell>
          <cell r="L367" t="str">
            <v>Kinh tế quốc tế</v>
          </cell>
          <cell r="M367" t="str">
            <v>60310106</v>
          </cell>
          <cell r="N367" t="str">
            <v>KTQT</v>
          </cell>
          <cell r="O367" t="str">
            <v>Chính sách hỗ trợ ngành công nghiệp ô tô Việt Nam trong bối cảnh hội nhập kinh tế quốc tế</v>
          </cell>
          <cell r="P367" t="str">
            <v>TS. Nguyễn Thị Vũ Hà</v>
          </cell>
          <cell r="Q367" t="str">
            <v xml:space="preserve"> Trường ĐH Kinh tế, ĐHQG Hà Nội</v>
          </cell>
        </row>
        <row r="368">
          <cell r="G368" t="str">
            <v>Trần Thị Hạnh 15/08/1990</v>
          </cell>
          <cell r="H368" t="str">
            <v>Hà Nội</v>
          </cell>
          <cell r="I368" t="str">
            <v>Nữ</v>
          </cell>
          <cell r="J368" t="str">
            <v>QH-2013-E</v>
          </cell>
          <cell r="K368" t="str">
            <v>Kinh tế quốc tế</v>
          </cell>
          <cell r="L368" t="str">
            <v>Kinh tế quốc tế</v>
          </cell>
          <cell r="M368" t="str">
            <v>60310106</v>
          </cell>
          <cell r="N368" t="str">
            <v>KTQT</v>
          </cell>
          <cell r="O368" t="str">
            <v>Phát triển dịch vụ Logistics tại Singapore - Bài học kinh nghiệm đối với Việt Nam</v>
          </cell>
          <cell r="P368" t="str">
            <v>TS. Phạm Hùng Tiến</v>
          </cell>
          <cell r="Q368" t="str">
            <v xml:space="preserve"> Trường ĐH Kinh tế, ĐHQG Hà Nội</v>
          </cell>
        </row>
        <row r="369">
          <cell r="G369" t="str">
            <v>Phùng Thị Hồng Hạnh 02/10/1987</v>
          </cell>
          <cell r="H369" t="str">
            <v>Hải Phòng</v>
          </cell>
          <cell r="I369" t="str">
            <v>Nữ</v>
          </cell>
          <cell r="J369" t="str">
            <v>QH-2013-E</v>
          </cell>
          <cell r="K369" t="str">
            <v>Kinh tế quốc tế</v>
          </cell>
          <cell r="L369" t="str">
            <v>Kinh tế quốc tế</v>
          </cell>
          <cell r="M369" t="str">
            <v>60310106</v>
          </cell>
          <cell r="N369" t="str">
            <v>KTQT</v>
          </cell>
          <cell r="O369" t="str">
            <v>Hoạt động bảo hiểm tín dụng xuất khẩu sau khi Việt Nam gia nhập WTO</v>
          </cell>
          <cell r="P369" t="str">
            <v>TS. Nguyễn Tiến Dũng</v>
          </cell>
          <cell r="Q369" t="str">
            <v xml:space="preserve"> Trường ĐH Kinh tế, ĐHQG Hà Nội</v>
          </cell>
        </row>
        <row r="370">
          <cell r="G370" t="str">
            <v>Đoàn Thị Hậu 28/05/1989</v>
          </cell>
          <cell r="H370" t="str">
            <v>Yên Bái</v>
          </cell>
          <cell r="I370" t="str">
            <v>Nữ</v>
          </cell>
          <cell r="J370" t="str">
            <v>QH-2013-E</v>
          </cell>
          <cell r="K370" t="str">
            <v>Kinh tế quốc tế</v>
          </cell>
          <cell r="L370" t="str">
            <v>Kinh tế quốc tế</v>
          </cell>
          <cell r="M370" t="str">
            <v>60310106</v>
          </cell>
          <cell r="N370" t="str">
            <v>KTQT</v>
          </cell>
          <cell r="O370" t="str">
            <v>Môi trường đầu tư trực tiếp nước ngoài tại Thái Lan và bài học kinh nghiệm đối với Việt Nam</v>
          </cell>
          <cell r="P370" t="str">
            <v>PGS.TS. Nguyễn Thị Kim Anh</v>
          </cell>
          <cell r="Q370" t="str">
            <v xml:space="preserve"> Trường ĐH Kinh tế, ĐHQG Hà Nội</v>
          </cell>
        </row>
        <row r="371">
          <cell r="G371" t="str">
            <v>Lê Trung Hiếu 12/02/1990</v>
          </cell>
          <cell r="H371" t="str">
            <v>Hải Phòng</v>
          </cell>
          <cell r="I371" t="str">
            <v>Nam</v>
          </cell>
          <cell r="J371" t="str">
            <v>QH-2013-E</v>
          </cell>
          <cell r="K371" t="str">
            <v>Kinh tế quốc tế</v>
          </cell>
          <cell r="L371" t="str">
            <v>Kinh tế quốc tế</v>
          </cell>
          <cell r="M371" t="str">
            <v>60310106</v>
          </cell>
          <cell r="N371" t="str">
            <v>KTQT</v>
          </cell>
          <cell r="O371" t="str">
            <v>Tác động của vốn đầu tư trực tiếp nước ngoài tới các ngành công nghiệp chế biến và chế tạo ở Việt Nam</v>
          </cell>
          <cell r="P371" t="str">
            <v>PGS.TS. Nguyễn Thị Kim Anh</v>
          </cell>
          <cell r="Q371" t="str">
            <v xml:space="preserve"> Trường ĐH Kinh tế, ĐHQG Hà Nội</v>
          </cell>
        </row>
        <row r="372">
          <cell r="G372" t="str">
            <v>Nguyễn Thị Hoài 15/07/1983</v>
          </cell>
          <cell r="H372" t="str">
            <v>Nam Định</v>
          </cell>
          <cell r="I372" t="str">
            <v>Nữ</v>
          </cell>
          <cell r="J372" t="str">
            <v>QH-2013-E</v>
          </cell>
          <cell r="K372" t="str">
            <v>Kinh tế quốc tế</v>
          </cell>
          <cell r="L372" t="str">
            <v>Kinh tế quốc tế</v>
          </cell>
          <cell r="M372" t="str">
            <v>60310106</v>
          </cell>
          <cell r="N372" t="str">
            <v>KTQT</v>
          </cell>
          <cell r="O372" t="str">
            <v>Chính sách nhà ở cho người thu nhập thấp của Trung Quốc và bài học kinh nghiệm đối với Việt Nam</v>
          </cell>
          <cell r="P372" t="str">
            <v>PGS.TS. Nguyễn Thị Kim Chi</v>
          </cell>
          <cell r="Q372" t="e">
            <v>#N/A</v>
          </cell>
        </row>
        <row r="373">
          <cell r="G373" t="str">
            <v>Trần Duy Hưng 13/12/1991</v>
          </cell>
          <cell r="H373" t="str">
            <v>Ninh Bình</v>
          </cell>
          <cell r="I373" t="str">
            <v>Nam</v>
          </cell>
          <cell r="J373" t="str">
            <v>QH-2013-E</v>
          </cell>
          <cell r="K373" t="str">
            <v>Kinh tế quốc tế</v>
          </cell>
          <cell r="L373" t="str">
            <v>Kinh tế quốc tế</v>
          </cell>
          <cell r="M373" t="str">
            <v>60310106</v>
          </cell>
          <cell r="N373" t="str">
            <v>KTQT</v>
          </cell>
          <cell r="O373" t="str">
            <v>An ninh nguồn nước và phát triển kinh tế: Kinh nghiệm quốc tế và hàm ý cho Việt Nam</v>
          </cell>
          <cell r="P373" t="str">
            <v>TS Trần Thị Lan Hương</v>
          </cell>
          <cell r="Q373" t="str">
            <v>Viện Hàn lâm Khoa học xã hội Việt Nam</v>
          </cell>
        </row>
        <row r="374">
          <cell r="G374" t="str">
            <v>Trần Thị Thu Hường 19/06/1990</v>
          </cell>
          <cell r="H374" t="str">
            <v>Hà Nội</v>
          </cell>
          <cell r="I374" t="str">
            <v>Nữ</v>
          </cell>
          <cell r="J374" t="str">
            <v>QH-2013-E</v>
          </cell>
          <cell r="K374" t="str">
            <v>Kinh tế quốc tế</v>
          </cell>
          <cell r="L374" t="str">
            <v>Kinh tế quốc tế</v>
          </cell>
          <cell r="M374" t="str">
            <v>60310106</v>
          </cell>
          <cell r="N374" t="str">
            <v>KTQT</v>
          </cell>
          <cell r="O374" t="str">
            <v>Tác động của rào cản phi thuế quan trong  ASEAN+3 đến thương mại hàng dệt may Việt Nam</v>
          </cell>
          <cell r="P374" t="str">
            <v>TS. Nguyễn Anh Thu</v>
          </cell>
          <cell r="Q374" t="str">
            <v xml:space="preserve"> Trường ĐH Kinh tế, ĐHQG Hà Nội</v>
          </cell>
        </row>
        <row r="375">
          <cell r="G375" t="str">
            <v>Nguyễn Ngọc Long 14/07/1980</v>
          </cell>
          <cell r="H375" t="str">
            <v>Hà Nội</v>
          </cell>
          <cell r="I375" t="str">
            <v>Nam</v>
          </cell>
          <cell r="J375" t="str">
            <v>QH-2013-E</v>
          </cell>
          <cell r="K375" t="str">
            <v>Kinh tế quốc tế</v>
          </cell>
          <cell r="L375" t="str">
            <v>Kinh tế quốc tế</v>
          </cell>
          <cell r="M375" t="str">
            <v>60310106</v>
          </cell>
          <cell r="N375" t="str">
            <v>KTQT</v>
          </cell>
          <cell r="O375" t="str">
            <v>Thu hút và sử dụng ODA của New Zealand vào Việt Nam</v>
          </cell>
          <cell r="P375" t="str">
            <v>PGS.TS. Nguyễn Thị Kim Chi</v>
          </cell>
          <cell r="Q375" t="e">
            <v>#N/A</v>
          </cell>
        </row>
        <row r="376">
          <cell r="G376" t="str">
            <v>Trần Thị Thanh Ly 18/08/1990</v>
          </cell>
          <cell r="H376" t="str">
            <v>Thái Bình</v>
          </cell>
          <cell r="I376" t="str">
            <v>Nữ</v>
          </cell>
          <cell r="J376" t="str">
            <v>QH-2013-E</v>
          </cell>
          <cell r="K376" t="str">
            <v>Kinh tế quốc tế</v>
          </cell>
          <cell r="L376" t="str">
            <v>Kinh tế quốc tế</v>
          </cell>
          <cell r="M376" t="str">
            <v>60310106</v>
          </cell>
          <cell r="N376" t="str">
            <v>KTQT</v>
          </cell>
          <cell r="O376" t="str">
            <v>Phát triển thương mại hàng hóa qua các cửa khẩu biên giới Việt Nam - Campuchia</v>
          </cell>
          <cell r="P376" t="str">
            <v>PGS.TS. Phạm Thái Quốc</v>
          </cell>
          <cell r="Q376" t="str">
            <v>Viện Kinh tế chính trị và Thế giới.</v>
          </cell>
        </row>
        <row r="377">
          <cell r="G377" t="str">
            <v>Phan Thị Mai Ly 27/11/1989</v>
          </cell>
          <cell r="H377" t="str">
            <v>Nghệ An</v>
          </cell>
          <cell r="I377" t="str">
            <v>Nữ</v>
          </cell>
          <cell r="J377" t="str">
            <v>QH-2013-E</v>
          </cell>
          <cell r="K377" t="str">
            <v>Kinh tế quốc tế</v>
          </cell>
          <cell r="L377" t="str">
            <v>Kinh tế quốc tế</v>
          </cell>
          <cell r="M377" t="str">
            <v>60310106</v>
          </cell>
          <cell r="N377" t="str">
            <v>KTQT</v>
          </cell>
          <cell r="O377" t="str">
            <v>Tác động của Hiệp định đối tác kinh tế toàn diện khu vực (RCEP) đến thương mại hàng dệt may Việt Nam</v>
          </cell>
          <cell r="P377" t="str">
            <v>TS. Nguyễn Anh Thu</v>
          </cell>
          <cell r="Q377" t="str">
            <v xml:space="preserve"> Trường ĐH Kinh tế, ĐHQG Hà Nội</v>
          </cell>
        </row>
        <row r="378">
          <cell r="G378" t="str">
            <v>Bùi Thị Lý 01/05/1991</v>
          </cell>
          <cell r="H378" t="str">
            <v>Hải Phòng</v>
          </cell>
          <cell r="I378" t="str">
            <v>Nữ</v>
          </cell>
          <cell r="J378" t="str">
            <v>QH-2013-E</v>
          </cell>
          <cell r="K378" t="str">
            <v>Kinh tế quốc tế</v>
          </cell>
          <cell r="L378" t="str">
            <v>Kinh tế quốc tế</v>
          </cell>
          <cell r="M378" t="str">
            <v>60310106</v>
          </cell>
          <cell r="N378" t="str">
            <v>KTQT</v>
          </cell>
          <cell r="O378" t="str">
            <v>Hàng rào xanh trong thương mại quốc tế và một số gợi ý cho Việt Nam</v>
          </cell>
          <cell r="P378" t="str">
            <v>PGS.TS. Nguyễn Xuân Thiên</v>
          </cell>
          <cell r="Q378" t="str">
            <v xml:space="preserve"> Trường ĐH Kinh tế, ĐHQG Hà Nội</v>
          </cell>
        </row>
        <row r="379">
          <cell r="G379" t="str">
            <v>Nguyễn Ngọc Phượng 06/04/1988</v>
          </cell>
          <cell r="H379" t="str">
            <v>Hà Nội</v>
          </cell>
          <cell r="I379" t="str">
            <v>Nữ</v>
          </cell>
          <cell r="J379" t="str">
            <v>QH-2013-E</v>
          </cell>
          <cell r="K379" t="str">
            <v>Kinh tế quốc tế</v>
          </cell>
          <cell r="L379" t="str">
            <v>Kinh tế quốc tế</v>
          </cell>
          <cell r="M379" t="str">
            <v>60310106</v>
          </cell>
          <cell r="N379" t="str">
            <v>KTQT</v>
          </cell>
          <cell r="O379" t="str">
            <v>Tác động của tự do hóa thương mại đến sự ổn định tài chính của Việt Nam giai đoạn 2005-2015</v>
          </cell>
          <cell r="P379" t="str">
            <v>TS. Nguyễn Cẩm Nhung</v>
          </cell>
          <cell r="Q379" t="str">
            <v xml:space="preserve"> Trường ĐH Kinh tế, ĐHQG Hà Nội</v>
          </cell>
        </row>
        <row r="380">
          <cell r="G380" t="str">
            <v>Nguyễn Thị Phương Thanh 29/06/1985</v>
          </cell>
          <cell r="H380" t="str">
            <v>Nghệ An</v>
          </cell>
          <cell r="I380" t="str">
            <v>Nữ</v>
          </cell>
          <cell r="J380" t="str">
            <v>QH-2013-E</v>
          </cell>
          <cell r="K380" t="str">
            <v>Kinh tế quốc tế</v>
          </cell>
          <cell r="L380" t="str">
            <v>Kinh tế quốc tế</v>
          </cell>
          <cell r="M380" t="str">
            <v>60310106</v>
          </cell>
          <cell r="N380" t="str">
            <v>KTQT</v>
          </cell>
          <cell r="O380" t="str">
            <v>Đầu tư trực tiếp nước ngoài theo hình thức công - tư ở Việt Nam</v>
          </cell>
          <cell r="P380" t="str">
            <v>PGS.TS. Nguyễn Thị Kim Anh</v>
          </cell>
          <cell r="Q380" t="str">
            <v xml:space="preserve"> Trường ĐH Kinh tế, ĐHQG Hà Nội</v>
          </cell>
        </row>
        <row r="381">
          <cell r="G381" t="str">
            <v>Vũ Thị Thu 06/06/1990</v>
          </cell>
          <cell r="H381" t="str">
            <v>Bắc Giang</v>
          </cell>
          <cell r="I381" t="str">
            <v>Nữ</v>
          </cell>
          <cell r="J381" t="str">
            <v>QH-2013-E</v>
          </cell>
          <cell r="K381" t="str">
            <v>Kinh tế quốc tế</v>
          </cell>
          <cell r="L381" t="str">
            <v>Kinh tế quốc tế</v>
          </cell>
          <cell r="M381" t="str">
            <v>60310106</v>
          </cell>
          <cell r="N381" t="str">
            <v>KTQT</v>
          </cell>
          <cell r="O381" t="str">
            <v>Nâng cao giá trị gia tăng của sản phẩm dệt may Việt Nam trong chuỗi giá trị toàn cầu</v>
          </cell>
          <cell r="P381" t="str">
            <v>PGS.TS. Nguyễn Việt Khôi</v>
          </cell>
          <cell r="Q381" t="e">
            <v>#N/A</v>
          </cell>
        </row>
        <row r="382">
          <cell r="G382" t="str">
            <v>Nguyễn Tuấn Sơn 23/10/1987</v>
          </cell>
          <cell r="H382" t="str">
            <v>Hà Nội</v>
          </cell>
          <cell r="I382" t="str">
            <v>Nam</v>
          </cell>
          <cell r="J382" t="str">
            <v>QH-2013-E</v>
          </cell>
          <cell r="K382" t="str">
            <v>Kinh tế quốc tế</v>
          </cell>
          <cell r="L382" t="str">
            <v>Kinh tế quốc tế</v>
          </cell>
          <cell r="M382" t="str">
            <v>60310106</v>
          </cell>
          <cell r="N382" t="str">
            <v>KTQT</v>
          </cell>
          <cell r="O382" t="str">
            <v>Năng lực cạnh tranh của Tổng công ty hàng không Việt Nam trong điều kiện hội nhập kinh tế quốc tế</v>
          </cell>
          <cell r="P382" t="str">
            <v>PGS.TS Hà Văn Hội</v>
          </cell>
          <cell r="Q382" t="str">
            <v xml:space="preserve"> Trường ĐH Kinh tế, ĐHQG Hà Nội</v>
          </cell>
        </row>
        <row r="383">
          <cell r="G383" t="str">
            <v>Vũ Thanh Trà 23/12/1990</v>
          </cell>
          <cell r="H383" t="str">
            <v>Hà Nội</v>
          </cell>
          <cell r="I383" t="str">
            <v>Nữ</v>
          </cell>
          <cell r="J383" t="str">
            <v>QH-2013-E</v>
          </cell>
          <cell r="K383" t="str">
            <v>Kinh tế quốc tế</v>
          </cell>
          <cell r="L383" t="str">
            <v>Kinh tế quốc tế</v>
          </cell>
          <cell r="M383" t="str">
            <v>60310106</v>
          </cell>
          <cell r="N383" t="str">
            <v>KTQT</v>
          </cell>
          <cell r="O383" t="str">
            <v>Kiểm tra sau thông quan tại Việt Nam trong thời kỳ hội nhập quốc tế</v>
          </cell>
          <cell r="P383" t="str">
            <v>TS. Nguyễn Tiến Dũng</v>
          </cell>
          <cell r="Q383" t="str">
            <v xml:space="preserve"> Trường ĐH Kinh tế, ĐHQG Hà Nội</v>
          </cell>
        </row>
        <row r="384">
          <cell r="G384" t="str">
            <v>Đàm Trường Vân 05/09/1983</v>
          </cell>
          <cell r="H384" t="str">
            <v>Bắc Giang</v>
          </cell>
          <cell r="I384" t="str">
            <v>Nam</v>
          </cell>
          <cell r="J384" t="str">
            <v>QH-2013-E</v>
          </cell>
          <cell r="K384" t="str">
            <v>Kinh tế quốc tế</v>
          </cell>
          <cell r="L384" t="str">
            <v>Kinh tế quốc tế</v>
          </cell>
          <cell r="M384" t="str">
            <v>60310106</v>
          </cell>
          <cell r="N384" t="str">
            <v>KTQT</v>
          </cell>
          <cell r="O384" t="str">
            <v>Gia nhập thị trường Lào của Công ty điện toán và truyền số liệu VDC đối với dịch vụ viễn thông</v>
          </cell>
          <cell r="P384" t="str">
            <v>PGS.TS. Nguyễn Việt Khôi</v>
          </cell>
          <cell r="Q384" t="e">
            <v>#N/A</v>
          </cell>
        </row>
        <row r="385">
          <cell r="G385" t="str">
            <v>Đoàn Thị Vy 06/09/1990</v>
          </cell>
          <cell r="H385" t="str">
            <v>Hải Dương</v>
          </cell>
          <cell r="I385" t="str">
            <v>Nữ</v>
          </cell>
          <cell r="J385" t="str">
            <v>QH-2013-E</v>
          </cell>
          <cell r="K385" t="str">
            <v>Kinh tế quốc tế</v>
          </cell>
          <cell r="L385" t="str">
            <v>Kinh tế quốc tế</v>
          </cell>
          <cell r="M385" t="str">
            <v>60310106</v>
          </cell>
          <cell r="N385" t="str">
            <v>KTQT</v>
          </cell>
          <cell r="O385" t="str">
            <v>Chính sách bất động sản của Trung Quốc và bài học kinh nghiệm cho Việt Nam</v>
          </cell>
          <cell r="P385" t="str">
            <v>TS. Nguyễn Tiến Dũng</v>
          </cell>
          <cell r="Q385" t="str">
            <v xml:space="preserve"> Trường ĐH Kinh tế, ĐHQG Hà Nội</v>
          </cell>
        </row>
        <row r="386">
          <cell r="G386" t="str">
            <v>Dương Thị Anh 13/11/1991</v>
          </cell>
          <cell r="H386" t="str">
            <v>Bắc Giang</v>
          </cell>
          <cell r="I386" t="str">
            <v>Nữ</v>
          </cell>
          <cell r="J386" t="str">
            <v>QH-2013-E</v>
          </cell>
          <cell r="K386" t="str">
            <v>Tài chính - Ngân hàng</v>
          </cell>
          <cell r="L386" t="str">
            <v>Tài chính - Ngân hàng</v>
          </cell>
          <cell r="M386" t="str">
            <v>60340201</v>
          </cell>
          <cell r="N386" t="str">
            <v>K22-TCNH1</v>
          </cell>
          <cell r="O386" t="str">
            <v>Thẩm định dự án đầu tư tại Ngân hàng công thương Việt Nam - Chi nhánh Thanh xuân, trường hợp dự án đầu tư nhà máy nhựa Phúc Hà</v>
          </cell>
          <cell r="P386" t="str">
            <v>TS. Nguyễn Phú Hà</v>
          </cell>
          <cell r="Q386" t="str">
            <v xml:space="preserve"> Trường ĐH Kinh tế, ĐHQG Hà Nội</v>
          </cell>
        </row>
        <row r="387">
          <cell r="G387" t="str">
            <v>Đỗ Tuấn Anh 30/01/1991</v>
          </cell>
          <cell r="H387" t="str">
            <v>Thái Nguyên</v>
          </cell>
          <cell r="I387" t="str">
            <v>Nam</v>
          </cell>
          <cell r="J387" t="str">
            <v>QH-2013-E</v>
          </cell>
          <cell r="K387" t="str">
            <v>Tài chính - Ngân hàng</v>
          </cell>
          <cell r="L387" t="str">
            <v>Tài chính - Ngân hàng</v>
          </cell>
          <cell r="M387" t="str">
            <v>60340201</v>
          </cell>
          <cell r="N387" t="str">
            <v>K22-TCNH3</v>
          </cell>
          <cell r="O387" t="str">
            <v>Quản lý thuế giá trị gia tăng tại cục thuế Thái Nguyên</v>
          </cell>
          <cell r="P387" t="str">
            <v>TS. Nguyễn Hữu Đồng</v>
          </cell>
          <cell r="Q387" t="str">
            <v>Trường ĐH Kinh tế Quốc dân</v>
          </cell>
        </row>
        <row r="388">
          <cell r="G388" t="str">
            <v>Nguyễn Thị Anh 03/02/1990</v>
          </cell>
          <cell r="H388" t="str">
            <v>Thái Bình</v>
          </cell>
          <cell r="I388" t="str">
            <v>Nữ</v>
          </cell>
          <cell r="J388" t="str">
            <v>QH-2013-E</v>
          </cell>
          <cell r="K388" t="str">
            <v>Tài chính - Ngân hàng</v>
          </cell>
          <cell r="L388" t="str">
            <v>Tài chính - Ngân hàng</v>
          </cell>
          <cell r="M388" t="str">
            <v>60340201</v>
          </cell>
          <cell r="N388" t="str">
            <v>K22-TCNH1</v>
          </cell>
          <cell r="O388" t="str">
            <v>Phát triển hoạt động Bancassurance tại Ngân hàng TMCP Việt Nam Thịnh Vượng - Chi nhánh Liễu Giai</v>
          </cell>
          <cell r="P388" t="str">
            <v>TS. Nguyễn Phú Hà</v>
          </cell>
          <cell r="Q388" t="str">
            <v xml:space="preserve"> Trường ĐH Kinh tế, ĐHQG Hà Nội</v>
          </cell>
        </row>
        <row r="389">
          <cell r="G389" t="str">
            <v>Tạ Thị Lan Anh 15/01/1989</v>
          </cell>
          <cell r="H389" t="str">
            <v>Vĩnh Phúc</v>
          </cell>
          <cell r="I389" t="str">
            <v>Nữ</v>
          </cell>
          <cell r="J389" t="str">
            <v>QH-2013-E</v>
          </cell>
          <cell r="K389" t="str">
            <v>Tài chính - Ngân hàng</v>
          </cell>
          <cell r="L389" t="str">
            <v>Tài chính - Ngân hàng</v>
          </cell>
          <cell r="M389" t="str">
            <v>60340201</v>
          </cell>
          <cell r="N389" t="str">
            <v>K22-TCNH3</v>
          </cell>
          <cell r="O389" t="str">
            <v>Phân tích tài chính công ty TNHH Thương mại VHC</v>
          </cell>
          <cell r="P389" t="str">
            <v>TS. Nguyễn Hữu Đồng</v>
          </cell>
          <cell r="Q389" t="str">
            <v>Trường ĐH Kinh tế Quốc dân</v>
          </cell>
        </row>
        <row r="390">
          <cell r="G390" t="str">
            <v>Trần Thị Mai Anh 30/12/1989</v>
          </cell>
          <cell r="H390" t="str">
            <v>Hà Nội</v>
          </cell>
          <cell r="I390" t="str">
            <v>Nữ</v>
          </cell>
          <cell r="J390" t="str">
            <v>QH-2013-E</v>
          </cell>
          <cell r="K390" t="str">
            <v>Tài chính - Ngân hàng</v>
          </cell>
          <cell r="L390" t="str">
            <v>Tài chính - Ngân hàng</v>
          </cell>
          <cell r="M390" t="str">
            <v>60340201</v>
          </cell>
          <cell r="N390" t="str">
            <v>K22-TCNH2</v>
          </cell>
          <cell r="O390" t="str">
            <v>Hiệu quả hoạt động kinh doanh tại công ty cổ phần Phát triển Kinh doanh và truyền thông Việt</v>
          </cell>
          <cell r="P390" t="str">
            <v>TS. Nguyễn Thanh Phương</v>
          </cell>
          <cell r="Q390" t="str">
            <v>Học viện ngân hàng</v>
          </cell>
        </row>
        <row r="391">
          <cell r="G391" t="str">
            <v>Phan Thanh Bình 21/09/1989</v>
          </cell>
          <cell r="H391" t="str">
            <v>Thanh Hóa</v>
          </cell>
          <cell r="I391" t="str">
            <v>Nữ</v>
          </cell>
          <cell r="J391" t="str">
            <v>QH-2013-E</v>
          </cell>
          <cell r="K391" t="str">
            <v>Tài chính - Ngân hàng</v>
          </cell>
          <cell r="L391" t="str">
            <v>Tài chính - Ngân hàng</v>
          </cell>
          <cell r="M391" t="str">
            <v>60340201</v>
          </cell>
          <cell r="N391" t="str">
            <v>K22-TCNH3</v>
          </cell>
          <cell r="O391" t="str">
            <v>Quản trị rủi ro tín dụng tại Ngân hàng TMCP Quân Đội - Chi nhánh Thanh Xuân</v>
          </cell>
          <cell r="P391" t="str">
            <v>TS. Nguyễn Thị Thanh Hương</v>
          </cell>
          <cell r="Q391" t="str">
            <v>Ngân hàng Nhà nước</v>
          </cell>
        </row>
        <row r="392">
          <cell r="G392" t="str">
            <v>Lê Nguyên Công 22/10/1988</v>
          </cell>
          <cell r="H392" t="str">
            <v>Hà Nội</v>
          </cell>
          <cell r="I392" t="str">
            <v>Nam</v>
          </cell>
          <cell r="J392" t="str">
            <v>QH-2013-E</v>
          </cell>
          <cell r="K392" t="str">
            <v>Tài chính - Ngân hàng</v>
          </cell>
          <cell r="L392" t="str">
            <v>Tài chính - Ngân hàng</v>
          </cell>
          <cell r="M392" t="str">
            <v>60340201</v>
          </cell>
          <cell r="N392" t="str">
            <v>K22-TCNH1</v>
          </cell>
          <cell r="O392" t="str">
            <v>Định giá cổ phiếu Ngân hàng thương mại sau sáp nhập</v>
          </cell>
          <cell r="P392" t="str">
            <v>TS. Nguyễn Phú Hà</v>
          </cell>
          <cell r="Q392" t="str">
            <v xml:space="preserve"> Trường ĐH Kinh tế, ĐHQG Hà Nội</v>
          </cell>
        </row>
        <row r="393">
          <cell r="G393" t="str">
            <v>Lê Văn Cương 14/04/1988</v>
          </cell>
          <cell r="H393" t="str">
            <v>Vĩnh Phúc</v>
          </cell>
          <cell r="I393" t="str">
            <v>Nam</v>
          </cell>
          <cell r="J393" t="str">
            <v>QH-2013-E</v>
          </cell>
          <cell r="K393" t="str">
            <v>Tài chính - Ngân hàng</v>
          </cell>
          <cell r="L393" t="str">
            <v>Tài chính - Ngân hàng</v>
          </cell>
          <cell r="M393" t="str">
            <v>60340201</v>
          </cell>
          <cell r="N393" t="str">
            <v>K22-TCNH3</v>
          </cell>
          <cell r="O393" t="str">
            <v>Phân tích tài chính khách hàng trong hoạt động cho vay tại Ngân hàng TMCP Ngoại Thương Việt Nam - Chi nhánh Việt Trì</v>
          </cell>
          <cell r="P393" t="str">
            <v>TS. Nguyễn Vũ Hà</v>
          </cell>
          <cell r="Q393" t="str">
            <v>Ban kinh tế trung ương</v>
          </cell>
        </row>
        <row r="394">
          <cell r="G394" t="str">
            <v>Đặng Ngọc Châu 05/02/1991</v>
          </cell>
          <cell r="H394" t="str">
            <v>Bắc Ninh</v>
          </cell>
          <cell r="I394" t="str">
            <v>Nam</v>
          </cell>
          <cell r="J394" t="str">
            <v>QH-2013-E</v>
          </cell>
          <cell r="K394" t="str">
            <v>Tài chính - Ngân hàng</v>
          </cell>
          <cell r="L394" t="str">
            <v>Tài chính - Ngân hàng</v>
          </cell>
          <cell r="M394" t="str">
            <v>60340201</v>
          </cell>
          <cell r="N394" t="str">
            <v>K22-TCNH2</v>
          </cell>
          <cell r="O394" t="str">
            <v>Nâng cao chất lượng tín dụng tại Ngân hàng TMCP Công Thương Việt Nam - Chi nhánh Phú Tài, tỉnh Bình Định</v>
          </cell>
          <cell r="P394" t="str">
            <v>PGS.TS. Trần Đăng Khâm</v>
          </cell>
          <cell r="Q394" t="str">
            <v>Trường ĐH Kinh tế Quốc dân</v>
          </cell>
        </row>
        <row r="395">
          <cell r="G395" t="str">
            <v>Nguyễn Quang Châu 26/04/1988</v>
          </cell>
          <cell r="H395" t="str">
            <v>Hà Nội</v>
          </cell>
          <cell r="I395" t="str">
            <v>Nam</v>
          </cell>
          <cell r="J395" t="str">
            <v>QH-2013-E</v>
          </cell>
          <cell r="K395" t="str">
            <v>Tài chính - Ngân hàng</v>
          </cell>
          <cell r="L395" t="str">
            <v>Tài chính - Ngân hàng</v>
          </cell>
          <cell r="M395" t="str">
            <v>60340201</v>
          </cell>
          <cell r="N395" t="str">
            <v>K22-TCNH3</v>
          </cell>
          <cell r="O395" t="str">
            <v>Chất lượng xếp hạng tín dụng tại Ngân hàng Nông nghiệp và Phát triển nông thôn Việt Nam</v>
          </cell>
          <cell r="P395" t="str">
            <v>PGS.TS. Trần Thị Thái Hà</v>
          </cell>
          <cell r="Q395" t="str">
            <v xml:space="preserve"> Trường ĐH Kinh tế, ĐHQG Hà Nội</v>
          </cell>
        </row>
        <row r="396">
          <cell r="G396" t="str">
            <v>Trịnh Thị Linh Chi 15/01/1989</v>
          </cell>
          <cell r="H396" t="str">
            <v>Hưng Yên</v>
          </cell>
          <cell r="I396" t="str">
            <v>Nữ</v>
          </cell>
          <cell r="J396" t="str">
            <v>QH-2013-E</v>
          </cell>
          <cell r="K396" t="str">
            <v>Tài chính - Ngân hàng</v>
          </cell>
          <cell r="L396" t="str">
            <v>Tài chính - Ngân hàng</v>
          </cell>
          <cell r="M396" t="str">
            <v>60340201</v>
          </cell>
          <cell r="N396" t="str">
            <v>K22-TCNH1</v>
          </cell>
          <cell r="O396" t="str">
            <v>Nghiên cứu kinh nghiệm quốc tế và điều kiện ứng dụng mô hình ngân hàng xanh tại Việt Nam</v>
          </cell>
          <cell r="P396" t="str">
            <v>TS. Nguyễn Thị Vũ Hà</v>
          </cell>
          <cell r="Q396" t="str">
            <v xml:space="preserve"> Trường ĐH Kinh tế, ĐHQG Hà Nội</v>
          </cell>
        </row>
        <row r="397">
          <cell r="G397" t="str">
            <v>Hoàng Sỹ Chung 03/08/1987</v>
          </cell>
          <cell r="H397" t="str">
            <v>Hải Dương</v>
          </cell>
          <cell r="I397" t="str">
            <v>Nam</v>
          </cell>
          <cell r="J397" t="str">
            <v>QH-2013-E</v>
          </cell>
          <cell r="K397" t="str">
            <v>Tài chính - Ngân hàng</v>
          </cell>
          <cell r="L397" t="str">
            <v>Tài chính - Ngân hàng</v>
          </cell>
          <cell r="M397" t="str">
            <v>60340201</v>
          </cell>
          <cell r="N397" t="str">
            <v>K22-TCNH2</v>
          </cell>
          <cell r="O397" t="str">
            <v>Phát triển hoạt động bảo lãnh tại Ngân hàng TMCP Ngoại Thương Việt Nam</v>
          </cell>
          <cell r="P397" t="str">
            <v>TS. Trịnh Mai Vân</v>
          </cell>
          <cell r="Q397" t="str">
            <v>Trường ĐH Kinh tế Quốc dân</v>
          </cell>
        </row>
        <row r="398">
          <cell r="G398" t="str">
            <v>Nguyễn Hoàng Kim Diệu 16/03/1990</v>
          </cell>
          <cell r="H398" t="str">
            <v>Hà Nội</v>
          </cell>
          <cell r="I398" t="str">
            <v>Nữ</v>
          </cell>
          <cell r="J398" t="str">
            <v>QH-2013-E</v>
          </cell>
          <cell r="K398" t="str">
            <v>Tài chính - Ngân hàng</v>
          </cell>
          <cell r="L398" t="str">
            <v>Tài chính - Ngân hàng</v>
          </cell>
          <cell r="M398" t="str">
            <v>60340201</v>
          </cell>
          <cell r="N398" t="str">
            <v>K22-TCNH3</v>
          </cell>
          <cell r="O398" t="str">
            <v>Phân tích tài chính tại Tập đoàn Viễn Thông Quân Đội - Chi nhánh Hà Nội</v>
          </cell>
          <cell r="P398" t="str">
            <v>TS. Nguyễn Thị Thanh Hải</v>
          </cell>
          <cell r="Q398" t="str">
            <v xml:space="preserve"> Trường ĐH Kinh tế, ĐHQG Hà Nội</v>
          </cell>
        </row>
        <row r="399">
          <cell r="G399" t="str">
            <v>Lưu Thị Thùy Dung 24/08/1986</v>
          </cell>
          <cell r="H399" t="str">
            <v>Ninh Bình</v>
          </cell>
          <cell r="I399" t="str">
            <v>Nữ</v>
          </cell>
          <cell r="J399" t="str">
            <v>QH-2013-E</v>
          </cell>
          <cell r="K399" t="str">
            <v>Tài chính - Ngân hàng</v>
          </cell>
          <cell r="L399" t="str">
            <v>Tài chính - Ngân hàng</v>
          </cell>
          <cell r="M399" t="str">
            <v>60340201</v>
          </cell>
          <cell r="N399" t="str">
            <v>K22-TCNH2</v>
          </cell>
          <cell r="O399" t="str">
            <v>Quản lý rủi ro tín dụng tại Ngân hàng TMCP Sài Gòn - Hà Nội- Chi nhánh Hưng Yên</v>
          </cell>
          <cell r="P399" t="str">
            <v>TS. Trịnh Mai Vân</v>
          </cell>
          <cell r="Q399" t="str">
            <v>Trường ĐH Kinh tế Quốc dân</v>
          </cell>
        </row>
        <row r="400">
          <cell r="G400" t="str">
            <v>Phạm Thị Thùy Dung 12/07/1990</v>
          </cell>
          <cell r="H400" t="str">
            <v>Hà Nội</v>
          </cell>
          <cell r="I400" t="str">
            <v>Nữ</v>
          </cell>
          <cell r="J400" t="str">
            <v>QH-2013-E</v>
          </cell>
          <cell r="K400" t="str">
            <v>Tài chính - Ngân hàng</v>
          </cell>
          <cell r="L400" t="str">
            <v>Tài chính - Ngân hàng</v>
          </cell>
          <cell r="M400" t="str">
            <v>60340201</v>
          </cell>
          <cell r="N400" t="str">
            <v>K22-TCNH1</v>
          </cell>
          <cell r="O400" t="str">
            <v>Phân tích tài chính để định giá Tổng công ty cổ phần y tế Banameco</v>
          </cell>
          <cell r="P400" t="str">
            <v>PGS.TS. Trần Thị Thanh Tú</v>
          </cell>
          <cell r="Q400" t="e">
            <v>#N/A</v>
          </cell>
        </row>
        <row r="401">
          <cell r="G401" t="str">
            <v>Nguyễn Thị Thùy Dương 01/05/1991</v>
          </cell>
          <cell r="H401" t="str">
            <v>Quảng Bình</v>
          </cell>
          <cell r="I401" t="str">
            <v>Nữ</v>
          </cell>
          <cell r="J401" t="str">
            <v>QH-2013-E</v>
          </cell>
          <cell r="K401" t="str">
            <v>Tài chính - Ngân hàng</v>
          </cell>
          <cell r="L401" t="str">
            <v>Tài chính - Ngân hàng</v>
          </cell>
          <cell r="M401" t="str">
            <v>60340201</v>
          </cell>
          <cell r="N401" t="str">
            <v>K22-TCNH2</v>
          </cell>
          <cell r="O401" t="str">
            <v>Các nhân tố ảnh hưởng đến nợ xấu tại các Ngân hàng thương mại Việt Nam</v>
          </cell>
          <cell r="P401" t="str">
            <v>TS. Nguyễn Thanh Phương</v>
          </cell>
          <cell r="Q401" t="str">
            <v>Học viện ngân hàng</v>
          </cell>
        </row>
        <row r="402">
          <cell r="G402" t="str">
            <v>Trịnh Thị Quỳnh Dương 14/12/1985</v>
          </cell>
          <cell r="H402" t="str">
            <v xml:space="preserve"> Sơn La</v>
          </cell>
          <cell r="I402" t="str">
            <v>Nữ</v>
          </cell>
          <cell r="J402" t="str">
            <v>QH-2013-E</v>
          </cell>
          <cell r="K402" t="str">
            <v>Tài chính - Ngân hàng</v>
          </cell>
          <cell r="L402" t="str">
            <v>Tài chính - Ngân hàng</v>
          </cell>
          <cell r="M402" t="str">
            <v>60340201</v>
          </cell>
          <cell r="N402" t="str">
            <v>K22-TCNH1</v>
          </cell>
          <cell r="O402" t="str">
            <v>Phát triển dịch vụ Ngân hàng bán lẻ tại Ngân hàng TMCP Đầu tư và Phát triển Việt Nam - Chi nhánh Hà Nội</v>
          </cell>
          <cell r="P402" t="str">
            <v>PGS.TS. Trần Thị Thanh Tú</v>
          </cell>
          <cell r="Q402" t="e">
            <v>#N/A</v>
          </cell>
        </row>
        <row r="403">
          <cell r="G403" t="str">
            <v>Phạm Việt Đức 16/08/1991</v>
          </cell>
          <cell r="H403" t="str">
            <v>Quảng Ninh</v>
          </cell>
          <cell r="I403" t="str">
            <v>Nam</v>
          </cell>
          <cell r="J403" t="str">
            <v>QH-2013-E</v>
          </cell>
          <cell r="K403" t="str">
            <v>Tài chính - Ngân hàng</v>
          </cell>
          <cell r="L403" t="str">
            <v>Tài chính - Ngân hàng</v>
          </cell>
          <cell r="M403" t="str">
            <v>60340201</v>
          </cell>
          <cell r="N403" t="str">
            <v>K22-TCNH3</v>
          </cell>
          <cell r="O403" t="str">
            <v>Phát triển hoạt động cho vay tín chấp tiêu dùng cá nhân tại ngân hàng TMCP Việt Nam Thịnh Vượng - Chi nhánh Cẩm Phả, Quảng Ninh</v>
          </cell>
          <cell r="P403" t="str">
            <v>TS. Đinh Xuân Cường</v>
          </cell>
          <cell r="Q403" t="str">
            <v xml:space="preserve"> Trường ĐH Kinh tế, ĐHQG Hà Nội</v>
          </cell>
        </row>
        <row r="404">
          <cell r="G404" t="str">
            <v>Nguyễn Thị Thanh Giang 03/09/1978</v>
          </cell>
          <cell r="H404" t="str">
            <v>Hà Tĩnh</v>
          </cell>
          <cell r="I404" t="str">
            <v>Nữ</v>
          </cell>
          <cell r="J404" t="str">
            <v>QH-2013-E</v>
          </cell>
          <cell r="K404" t="str">
            <v>Tài chính - Ngân hàng</v>
          </cell>
          <cell r="L404" t="str">
            <v>Tài chính - Ngân hàng</v>
          </cell>
          <cell r="M404" t="str">
            <v>60340201</v>
          </cell>
          <cell r="N404" t="str">
            <v>K22-TCNH3</v>
          </cell>
          <cell r="O404" t="str">
            <v>Tự chủ tài chính ở Đại học Quốc gia Hà Nội</v>
          </cell>
          <cell r="P404" t="str">
            <v>TS. Lê Trung Thành</v>
          </cell>
          <cell r="Q404" t="str">
            <v xml:space="preserve"> Trường ĐH Kinh tế, ĐHQG Hà Nội</v>
          </cell>
        </row>
        <row r="405">
          <cell r="G405" t="str">
            <v>Phạm Ngọc Hà 10/09/1990</v>
          </cell>
          <cell r="H405" t="str">
            <v>Sơn La</v>
          </cell>
          <cell r="I405" t="str">
            <v>Nam</v>
          </cell>
          <cell r="J405" t="str">
            <v>QH-2013-E</v>
          </cell>
          <cell r="K405" t="str">
            <v>Tài chính - Ngân hàng</v>
          </cell>
          <cell r="L405" t="str">
            <v>Tài chính - Ngân hàng</v>
          </cell>
          <cell r="M405" t="str">
            <v>60340201</v>
          </cell>
          <cell r="N405" t="str">
            <v>K22-TCNH3</v>
          </cell>
          <cell r="O405" t="str">
            <v>Đánh giá chất lượng dịch vụ ngân hàng bán lẻ tại Ngân hàngTMCP Công thương Việt Nam</v>
          </cell>
          <cell r="P405" t="str">
            <v>PGS.TS. Nguyễn Thị Mùi</v>
          </cell>
          <cell r="Q405" t="str">
            <v>Truường Đào tạo và phát triển nguồn nhân lực Ngân hàng TMCP Công thương Việt Nam</v>
          </cell>
        </row>
        <row r="406">
          <cell r="G406" t="str">
            <v>Đoàn Ngọc Hải 12/11/1978</v>
          </cell>
          <cell r="H406" t="str">
            <v>Quảng Bình</v>
          </cell>
          <cell r="I406" t="str">
            <v>Nam</v>
          </cell>
          <cell r="J406" t="str">
            <v>QH-2013-E</v>
          </cell>
          <cell r="K406" t="str">
            <v>Tài chính - Ngân hàng</v>
          </cell>
          <cell r="L406" t="str">
            <v>Tài chính - Ngân hàng</v>
          </cell>
          <cell r="M406" t="str">
            <v>60340201</v>
          </cell>
          <cell r="N406" t="str">
            <v>K22-TCNH3</v>
          </cell>
          <cell r="O406" t="str">
            <v>Quản lý thuế nhập khẩu tại Cục Hải Quan tỉnh Quảng Bình</v>
          </cell>
          <cell r="P406" t="str">
            <v>TS. Lê Trung Thành</v>
          </cell>
          <cell r="Q406" t="str">
            <v xml:space="preserve"> Trường ĐH Kinh tế, ĐHQG Hà Nội</v>
          </cell>
        </row>
        <row r="407">
          <cell r="G407" t="str">
            <v>Đặng Văn Hảo 12/02/1981</v>
          </cell>
          <cell r="H407" t="str">
            <v>Hà Nội</v>
          </cell>
          <cell r="I407" t="str">
            <v>Nam</v>
          </cell>
          <cell r="J407" t="str">
            <v>QH-2013-E</v>
          </cell>
          <cell r="K407" t="str">
            <v>Tài chính - Ngân hàng</v>
          </cell>
          <cell r="L407" t="str">
            <v>Tài chính - Ngân hàng</v>
          </cell>
          <cell r="M407" t="str">
            <v>60340201</v>
          </cell>
          <cell r="N407" t="str">
            <v>K22-TCNH3</v>
          </cell>
          <cell r="O407" t="str">
            <v>Hiệu quả sử dụng tài sản tại Công ty cơ khí Đông Anh</v>
          </cell>
          <cell r="P407" t="str">
            <v>TS. Nguyễn Thế Hùng</v>
          </cell>
          <cell r="Q407" t="str">
            <v xml:space="preserve"> Trường ĐH Kinh tế, ĐHQG Hà Nội</v>
          </cell>
        </row>
        <row r="408">
          <cell r="G408" t="str">
            <v>Vũ Thị Bích Hảo 17/08/1989</v>
          </cell>
          <cell r="H408" t="str">
            <v>Nam Định</v>
          </cell>
          <cell r="I408" t="str">
            <v>Nữ</v>
          </cell>
          <cell r="J408" t="str">
            <v>QH-2013-E</v>
          </cell>
          <cell r="K408" t="str">
            <v>Tài chính - Ngân hàng</v>
          </cell>
          <cell r="L408" t="str">
            <v>Tài chính - Ngân hàng</v>
          </cell>
          <cell r="M408" t="str">
            <v>60340201</v>
          </cell>
          <cell r="N408" t="str">
            <v>K22-TCNH2</v>
          </cell>
          <cell r="O408" t="str">
            <v>Chất lượng hoạt động bảo lãnh tại Ngân hàng Nông nghiệp và Phát triển nông thôn Việt Nam- Chi nhánh thành phố Nam Định</v>
          </cell>
          <cell r="P408" t="str">
            <v>TS. Nguyễn Thạc Hoát</v>
          </cell>
          <cell r="Q408" t="str">
            <v>Bộ Kế hoạch và Đầu tư</v>
          </cell>
        </row>
        <row r="409">
          <cell r="G409" t="str">
            <v>Hà Thu Hằng 21/10/1990</v>
          </cell>
          <cell r="H409" t="str">
            <v>Thanh Hóa</v>
          </cell>
          <cell r="I409" t="str">
            <v>Nữ</v>
          </cell>
          <cell r="J409" t="str">
            <v>QH-2013-E</v>
          </cell>
          <cell r="K409" t="str">
            <v>Tài chính - Ngân hàng</v>
          </cell>
          <cell r="L409" t="str">
            <v>Tài chính - Ngân hàng</v>
          </cell>
          <cell r="M409" t="str">
            <v>60340201</v>
          </cell>
          <cell r="N409" t="str">
            <v>K22-TCNH1</v>
          </cell>
          <cell r="O409" t="str">
            <v>Chất lượng thẩm định tài chính dự án đầu tư tại Ngân hàng Đầu tư và Phát triển Việt Nam - Chi nhánh Đông Đô</v>
          </cell>
          <cell r="P409" t="str">
            <v>TS. Đinh Thị Thanh Vân</v>
          </cell>
          <cell r="Q409" t="str">
            <v xml:space="preserve"> Trường ĐH Kinh tế, ĐHQG Hà Nội</v>
          </cell>
        </row>
        <row r="410">
          <cell r="G410" t="str">
            <v>Nguyễn Thanh Hằng 26/06/1990</v>
          </cell>
          <cell r="H410" t="str">
            <v>Hà Nam</v>
          </cell>
          <cell r="I410" t="str">
            <v>Nữ</v>
          </cell>
          <cell r="J410" t="str">
            <v>QH-2013-E</v>
          </cell>
          <cell r="K410" t="str">
            <v>Tài chính - Ngân hàng</v>
          </cell>
          <cell r="L410" t="str">
            <v>Tài chính - Ngân hàng</v>
          </cell>
          <cell r="M410" t="str">
            <v>60340201</v>
          </cell>
          <cell r="N410" t="str">
            <v>K22-TCNH3</v>
          </cell>
          <cell r="O410" t="str">
            <v>Quản lý rủi ro tín dụng tại Ngân hàng TMCP Công thương Việt Nam - Chi nhánh Ninh Bình</v>
          </cell>
          <cell r="P410" t="str">
            <v>TS. Nguyễn Thế Hùng</v>
          </cell>
          <cell r="Q410" t="str">
            <v xml:space="preserve"> Trường ĐH Kinh tế, ĐHQG Hà Nội</v>
          </cell>
        </row>
        <row r="411">
          <cell r="G411" t="str">
            <v>Nguyễn Thị Thu Hằng 01/01/1985</v>
          </cell>
          <cell r="H411" t="str">
            <v xml:space="preserve">Bắc Giang </v>
          </cell>
          <cell r="I411" t="str">
            <v>Nữ</v>
          </cell>
          <cell r="J411" t="str">
            <v>QH-2010-E</v>
          </cell>
          <cell r="K411" t="str">
            <v>Tài chính - Ngân hàng</v>
          </cell>
          <cell r="L411" t="str">
            <v>Tài chính và Ngân hàng</v>
          </cell>
          <cell r="M411" t="str">
            <v>60340201</v>
          </cell>
          <cell r="N411" t="str">
            <v>K19-TCNH1</v>
          </cell>
          <cell r="O411" t="str">
            <v>Quản trị rủi ro thanh khoản tại Ngân hàng TMCP Đầu Tư và Phát triển Việt Nam</v>
          </cell>
          <cell r="P411" t="str">
            <v>PGS.TS. Lê Hoàng Nga</v>
          </cell>
          <cell r="Q411" t="str">
            <v>Trung tâm Nghiên cứu khoa học và Đào tạo chứng khoán</v>
          </cell>
        </row>
        <row r="412">
          <cell r="G412" t="str">
            <v>Trần Thị Thu Hiền 08/05/1990</v>
          </cell>
          <cell r="H412" t="str">
            <v>Bắc Ninh</v>
          </cell>
          <cell r="I412" t="str">
            <v>Nữ</v>
          </cell>
          <cell r="J412" t="str">
            <v>QH-2013-E</v>
          </cell>
          <cell r="K412" t="str">
            <v>Tài chính - Ngân hàng</v>
          </cell>
          <cell r="L412" t="str">
            <v>Tài chính - Ngân hàng</v>
          </cell>
          <cell r="M412" t="str">
            <v>60340201</v>
          </cell>
          <cell r="N412" t="str">
            <v>K22-TCNH2</v>
          </cell>
          <cell r="O412" t="str">
            <v>Đo lường sự hài lòng của khách hàng đối với dịch vụ ngân hàng trên địa bàn tỉnh Bắc Ninh</v>
          </cell>
          <cell r="P412" t="str">
            <v>TS. Lê Thanh Tâm</v>
          </cell>
          <cell r="Q412" t="str">
            <v>Trường ĐH Kinh tế Quốc dân</v>
          </cell>
        </row>
        <row r="413">
          <cell r="G413" t="str">
            <v>Vũ Thị Thương Hiền 05/08/1984</v>
          </cell>
          <cell r="H413" t="str">
            <v>Lạng Sơn</v>
          </cell>
          <cell r="I413" t="str">
            <v>Nữ</v>
          </cell>
          <cell r="J413" t="str">
            <v>QH-2013-E</v>
          </cell>
          <cell r="K413" t="str">
            <v>Tài chính - Ngân hàng</v>
          </cell>
          <cell r="L413" t="str">
            <v>Tài chính - Ngân hàng</v>
          </cell>
          <cell r="M413" t="str">
            <v>60340201</v>
          </cell>
          <cell r="N413" t="str">
            <v>K22-TCNH3</v>
          </cell>
          <cell r="O413" t="str">
            <v>Huy động vốn của các doanh nghiệp khởi nghiệp (Startups) trong lĩnh vực công nghệ thông tin tại Hà Nội</v>
          </cell>
          <cell r="P413" t="str">
            <v>PGS.TS. Phí Mạnh Hồng</v>
          </cell>
          <cell r="Q413" t="str">
            <v xml:space="preserve"> Trường ĐH Kinh tế, ĐHQG Hà Nội</v>
          </cell>
        </row>
        <row r="414">
          <cell r="G414" t="str">
            <v>Trần Thu Hoài 08/10/1985</v>
          </cell>
          <cell r="H414" t="str">
            <v>Bắc Ninh</v>
          </cell>
          <cell r="I414" t="str">
            <v>Nữ</v>
          </cell>
          <cell r="J414" t="str">
            <v>QH-2013-E</v>
          </cell>
          <cell r="K414" t="str">
            <v>Tài chính - Ngân hàng</v>
          </cell>
          <cell r="L414" t="str">
            <v>Tài chính - Ngân hàng</v>
          </cell>
          <cell r="M414" t="str">
            <v>60340201</v>
          </cell>
          <cell r="N414" t="str">
            <v>K22-TCNH2</v>
          </cell>
          <cell r="O414" t="str">
            <v>Hiệu quả sử dụng tài sản tại Công ty cổ phần Đầu tư xây dựng điện 69</v>
          </cell>
          <cell r="P414" t="str">
            <v>TS. Nguyễn Thị Kim Nhã</v>
          </cell>
          <cell r="Q414" t="str">
            <v>Tổng công ty Bảo hiểm Bưu điện</v>
          </cell>
        </row>
        <row r="415">
          <cell r="G415" t="str">
            <v>Nguyễn Viết Hoàng 15/10/1990</v>
          </cell>
          <cell r="H415" t="str">
            <v>Thanh Hóa</v>
          </cell>
          <cell r="I415" t="str">
            <v>Nam</v>
          </cell>
          <cell r="J415" t="str">
            <v>QH-2013-E</v>
          </cell>
          <cell r="K415" t="str">
            <v>Tài chính - Ngân hàng</v>
          </cell>
          <cell r="L415" t="str">
            <v>Tài chính - Ngân hàng</v>
          </cell>
          <cell r="M415" t="str">
            <v>60340201</v>
          </cell>
          <cell r="N415" t="str">
            <v>K22-TCNH1</v>
          </cell>
          <cell r="O415" t="str">
            <v>Hạn chế và xử lý nợ xấu tại Ngân hàng Nông nghiệp và Phát triển Nông thôn Việt Nam - Chi nhánh Hà Tây</v>
          </cell>
          <cell r="P415" t="str">
            <v>TS. Đinh Thị Thanh Vân</v>
          </cell>
          <cell r="Q415" t="str">
            <v xml:space="preserve"> Trường ĐH Kinh tế, ĐHQG Hà Nội</v>
          </cell>
        </row>
        <row r="416">
          <cell r="G416" t="str">
            <v>Nguyễn Thị Huệ 17/12/1990</v>
          </cell>
          <cell r="H416" t="str">
            <v xml:space="preserve"> Bắc Ninh</v>
          </cell>
          <cell r="I416" t="str">
            <v>Nữ</v>
          </cell>
          <cell r="J416" t="str">
            <v>QH-2013-E</v>
          </cell>
          <cell r="K416" t="str">
            <v>Tài chính - Ngân hàng</v>
          </cell>
          <cell r="L416" t="str">
            <v>Tài chính - Ngân hàng</v>
          </cell>
          <cell r="M416" t="str">
            <v>60340201</v>
          </cell>
          <cell r="N416" t="str">
            <v>K22-TCNH3</v>
          </cell>
          <cell r="O416" t="str">
            <v>Hiệu quả cho vay tiêu dùng tại chi nhánh Ngân hàng Nông nghiệp và Phát triển nông thôn Việt Nam - Chi nhánh Gia Bình, Bắc Ninh</v>
          </cell>
          <cell r="P416" t="str">
            <v>PGS.TS. Đinh Xuân Hạng</v>
          </cell>
          <cell r="Q416" t="str">
            <v>Học viện tài chính</v>
          </cell>
        </row>
        <row r="417">
          <cell r="G417" t="str">
            <v>Phan Thanh Huyền 17/11/1986</v>
          </cell>
          <cell r="H417" t="str">
            <v>Hà Nội</v>
          </cell>
          <cell r="I417" t="str">
            <v>Nữ</v>
          </cell>
          <cell r="J417" t="str">
            <v>QH-2013-E</v>
          </cell>
          <cell r="K417" t="str">
            <v>Tài chính - Ngân hàng</v>
          </cell>
          <cell r="L417" t="str">
            <v>Tài chính - Ngân hàng</v>
          </cell>
          <cell r="M417" t="str">
            <v>60340201</v>
          </cell>
          <cell r="N417" t="str">
            <v>K22-TCNH2</v>
          </cell>
          <cell r="O417" t="str">
            <v>Hiệu quả sử dụng tài sản tại Công ty TNHH Xây dựng Seog Woo (Việt Nam)</v>
          </cell>
          <cell r="P417" t="str">
            <v>TS. Nguyễn Thị Kim Nhã</v>
          </cell>
          <cell r="Q417" t="str">
            <v>Tổng công ty Bảo hiểm Bưu điện</v>
          </cell>
        </row>
        <row r="418">
          <cell r="G418" t="str">
            <v>Võ Thị Huyền 16/05/1989</v>
          </cell>
          <cell r="H418" t="str">
            <v>Hà Tĩnh</v>
          </cell>
          <cell r="I418" t="str">
            <v>Nữ</v>
          </cell>
          <cell r="J418" t="str">
            <v>QH-2013-E</v>
          </cell>
          <cell r="K418" t="str">
            <v>Tài chính - Ngân hàng</v>
          </cell>
          <cell r="L418" t="str">
            <v>Tài chính - Ngân hàng</v>
          </cell>
          <cell r="M418" t="str">
            <v>60340201</v>
          </cell>
          <cell r="N418" t="str">
            <v>K22-TCNH3</v>
          </cell>
          <cell r="O418" t="str">
            <v>Thẩm định tín dụng doanh nghiệp tại Ngân hàng TMCP Việt Nam Thịnh Vượng</v>
          </cell>
          <cell r="P418" t="str">
            <v>TS. Nguyễn Thị Phương Dung</v>
          </cell>
          <cell r="Q418" t="str">
            <v xml:space="preserve"> Trường ĐH Kinh tế, ĐHQG Hà Nội</v>
          </cell>
        </row>
        <row r="419">
          <cell r="G419" t="str">
            <v>Lê Trung Hưng 26/11/1991</v>
          </cell>
          <cell r="H419" t="str">
            <v>Hà Nội</v>
          </cell>
          <cell r="I419" t="str">
            <v>Nam</v>
          </cell>
          <cell r="J419" t="str">
            <v>QH-2013-E</v>
          </cell>
          <cell r="K419" t="str">
            <v>Tài chính - Ngân hàng</v>
          </cell>
          <cell r="L419" t="str">
            <v>Tài chính - Ngân hàng</v>
          </cell>
          <cell r="M419" t="str">
            <v>60340201</v>
          </cell>
          <cell r="N419" t="str">
            <v>K22-TCNH2</v>
          </cell>
          <cell r="O419" t="str">
            <v>Các nhân tố quyết định cho vay tiêu dùng của Ngân hàng Nông nghiệp và Phát triển Nông Thôn Việt Nam - Chi nhánh Hòa Lạc</v>
          </cell>
          <cell r="P419" t="str">
            <v>TS. Lê Thanh Tâm</v>
          </cell>
          <cell r="Q419" t="str">
            <v>Trường ĐH Kinh tế Quốc dân</v>
          </cell>
        </row>
        <row r="420">
          <cell r="G420" t="str">
            <v>Đào Thị Thanh Hương 08/08/1990</v>
          </cell>
          <cell r="H420" t="str">
            <v>Phú Thọ</v>
          </cell>
          <cell r="I420" t="str">
            <v>Nữ</v>
          </cell>
          <cell r="J420" t="str">
            <v>QH-2013-E</v>
          </cell>
          <cell r="K420" t="str">
            <v>Tài chính - Ngân hàng</v>
          </cell>
          <cell r="L420" t="str">
            <v>Tài chính - Ngân hàng</v>
          </cell>
          <cell r="M420" t="str">
            <v>60340201</v>
          </cell>
          <cell r="N420" t="str">
            <v>K22-TCNH1</v>
          </cell>
          <cell r="O420" t="str">
            <v>Phân tích tài chính các công ty cổ phần bất động sản niêm yết trên thị trường chứng khoán Việt Nam</v>
          </cell>
          <cell r="P420" t="str">
            <v>TS. Trần Thế Nữ</v>
          </cell>
          <cell r="Q420" t="str">
            <v xml:space="preserve"> Trường ĐH Kinh tế, ĐHQG Hà Nội</v>
          </cell>
        </row>
        <row r="421">
          <cell r="G421" t="str">
            <v>Lê Thu Hương 04/10/1987</v>
          </cell>
          <cell r="H421" t="str">
            <v>Hải Phòng</v>
          </cell>
          <cell r="I421" t="str">
            <v>Nữ</v>
          </cell>
          <cell r="J421" t="str">
            <v>QH-2013-E</v>
          </cell>
          <cell r="K421" t="str">
            <v>Tài chính - Ngân hàng</v>
          </cell>
          <cell r="L421" t="str">
            <v>Tài chính - Ngân hàng</v>
          </cell>
          <cell r="M421" t="str">
            <v>60340201</v>
          </cell>
          <cell r="N421" t="str">
            <v>K22-TCNH3</v>
          </cell>
          <cell r="O421" t="str">
            <v>Phân tích hiệu quả hoạt động tại tổng Công ty Đầu tư và Phát triển nhà và đô thị, Bộ Quốc Phòng</v>
          </cell>
          <cell r="P421" t="str">
            <v>TS. Nguyễn Thị Thanh Hải</v>
          </cell>
          <cell r="Q421" t="str">
            <v xml:space="preserve"> Trường ĐH Kinh tế, ĐHQG Hà Nội</v>
          </cell>
        </row>
        <row r="422">
          <cell r="G422" t="str">
            <v>Nguyễn Thị Bích Hương 30/10/1983</v>
          </cell>
          <cell r="H422" t="str">
            <v xml:space="preserve"> Bắc Ninh</v>
          </cell>
          <cell r="I422" t="str">
            <v>Nữ</v>
          </cell>
          <cell r="J422" t="str">
            <v>QH-2013-E</v>
          </cell>
          <cell r="K422" t="str">
            <v>Tài chính - Ngân hàng</v>
          </cell>
          <cell r="L422" t="str">
            <v>Tài chính - Ngân hàng</v>
          </cell>
          <cell r="M422" t="str">
            <v>60340201</v>
          </cell>
          <cell r="N422" t="str">
            <v>K22-TCNH2</v>
          </cell>
          <cell r="O422" t="str">
            <v>Công tác phân tích tài chính tại Công ty Cổ phần LILAMA 69-1</v>
          </cell>
          <cell r="P422" t="str">
            <v>TS. Nguyễn Thị Phương Dung</v>
          </cell>
          <cell r="Q422" t="str">
            <v xml:space="preserve"> Trường ĐH Kinh tế, ĐHQG Hà Nội</v>
          </cell>
        </row>
        <row r="423">
          <cell r="G423" t="str">
            <v>Trần Thu Hương 06/10/1987</v>
          </cell>
          <cell r="H423" t="str">
            <v>Hải Dương</v>
          </cell>
          <cell r="I423" t="str">
            <v>Nữ</v>
          </cell>
          <cell r="J423" t="str">
            <v>QH-2013-E</v>
          </cell>
          <cell r="K423" t="str">
            <v>Tài chính - Ngân hàng</v>
          </cell>
          <cell r="L423" t="str">
            <v>Tài chính - Ngân hàng</v>
          </cell>
          <cell r="M423" t="str">
            <v>60340201</v>
          </cell>
          <cell r="N423" t="str">
            <v>K22-TCNH2</v>
          </cell>
          <cell r="O423" t="str">
            <v>Hoạt động huy động vốn tại Ngân hàng TMCP Việt Nam Thịnh Vượng - Chi nhánh Liễu Giai</v>
          </cell>
          <cell r="P423" t="str">
            <v>TS. Nguyễn Mạnh Hùng</v>
          </cell>
          <cell r="Q423" t="str">
            <v>Viện Nghiên cứu Châu Phi và Trung Đông</v>
          </cell>
        </row>
        <row r="424">
          <cell r="G424" t="str">
            <v>Vũ thị Hương 12/11/1990</v>
          </cell>
          <cell r="H424" t="str">
            <v>Bắc Giang</v>
          </cell>
          <cell r="I424" t="str">
            <v>Nữ</v>
          </cell>
          <cell r="J424" t="str">
            <v>QH-2013-E</v>
          </cell>
          <cell r="K424" t="str">
            <v>Tài chính - Ngân hàng</v>
          </cell>
          <cell r="L424" t="str">
            <v>Tài chính - Ngân hàng</v>
          </cell>
          <cell r="M424" t="str">
            <v>60340201</v>
          </cell>
          <cell r="N424" t="str">
            <v>K22-TCNH1</v>
          </cell>
          <cell r="O424" t="str">
            <v>Hoạt động cho vay tiêu dùng tại Ngân hàng Đầu tư và Phát triển Việt Nam - Chi nhánh Đông Đô</v>
          </cell>
          <cell r="P424" t="str">
            <v>PGS.TS. Phí Mạnh Hồng</v>
          </cell>
          <cell r="Q424" t="str">
            <v xml:space="preserve"> Trường ĐH Kinh tế, ĐHQG Hà Nội</v>
          </cell>
        </row>
        <row r="425">
          <cell r="G425" t="str">
            <v>Hồ Thị Thu Hường 23/11/1983</v>
          </cell>
          <cell r="H425" t="str">
            <v>Quảng Ninh</v>
          </cell>
          <cell r="I425" t="str">
            <v>Nữ</v>
          </cell>
          <cell r="J425" t="str">
            <v>QH-2013-E</v>
          </cell>
          <cell r="K425" t="str">
            <v>Tài chính - Ngân hàng</v>
          </cell>
          <cell r="L425" t="str">
            <v>Tài chính - Ngân hàng</v>
          </cell>
          <cell r="M425" t="str">
            <v>60340201</v>
          </cell>
          <cell r="N425" t="str">
            <v>K22-TCNH3</v>
          </cell>
          <cell r="O425" t="str">
            <v>Hạn chế rủi ro tín dụng trong cho vay tiêu dùng tại Ngân hàng TMCP Việt Nam Thịnh Vượng - Chi nhánh Quảng Ninh</v>
          </cell>
          <cell r="P425" t="str">
            <v>TS. Đinh Xuân Cường</v>
          </cell>
          <cell r="Q425" t="str">
            <v xml:space="preserve"> Trường ĐH Kinh tế, ĐHQG Hà Nội</v>
          </cell>
        </row>
        <row r="426">
          <cell r="G426" t="str">
            <v>Trần Thanh Hường 13/10/1989</v>
          </cell>
          <cell r="H426" t="str">
            <v>Quảng Ninh</v>
          </cell>
          <cell r="I426" t="str">
            <v>Nữ</v>
          </cell>
          <cell r="J426" t="str">
            <v>QH-2013-E</v>
          </cell>
          <cell r="K426" t="str">
            <v>Tài chính - Ngân hàng</v>
          </cell>
          <cell r="L426" t="str">
            <v>Tài chính - Ngân hàng</v>
          </cell>
          <cell r="M426" t="str">
            <v>60340201</v>
          </cell>
          <cell r="N426" t="str">
            <v>K22-TCNH2</v>
          </cell>
          <cell r="O426" t="str">
            <v>Quản trị rủi ro tín dụng tại Ngân hàng TMCP Việt Nam Thịnh Vượng - Chi nhánh Hạ Long</v>
          </cell>
          <cell r="P426" t="str">
            <v>PGS.TS. Đặng Thị Nhàn</v>
          </cell>
          <cell r="Q426" t="str">
            <v>Trường ĐH Ngoại thương</v>
          </cell>
        </row>
        <row r="427">
          <cell r="G427" t="str">
            <v>Trần Thị Lan 08/03/1976</v>
          </cell>
          <cell r="H427" t="str">
            <v>Thái Bình</v>
          </cell>
          <cell r="I427" t="str">
            <v>Nữ</v>
          </cell>
          <cell r="J427" t="str">
            <v>QH-2013-E</v>
          </cell>
          <cell r="K427" t="str">
            <v>Tài chính - Ngân hàng</v>
          </cell>
          <cell r="L427" t="str">
            <v>Tài chính - Ngân hàng</v>
          </cell>
          <cell r="M427" t="str">
            <v>60340201</v>
          </cell>
          <cell r="N427" t="str">
            <v>K22-TCNH1</v>
          </cell>
          <cell r="O427" t="str">
            <v>Quản trị rủi ro tín dụng tại Ngân hàng Nông nghiệp và Phát triển nông thôn Việt Nam</v>
          </cell>
          <cell r="P427" t="str">
            <v>PGS.TS. Nguyễn Văn Định</v>
          </cell>
          <cell r="Q427" t="str">
            <v>Khoa Quốc tế, ĐHQG Hà Nội</v>
          </cell>
        </row>
        <row r="428">
          <cell r="G428" t="str">
            <v>Đỗ Thị Diệu Linh 16/10/1989</v>
          </cell>
          <cell r="H428" t="str">
            <v>Hà Nội</v>
          </cell>
          <cell r="I428" t="str">
            <v>Nữ</v>
          </cell>
          <cell r="J428" t="str">
            <v>QH-2013-E</v>
          </cell>
          <cell r="K428" t="str">
            <v>Tài chính - Ngân hàng</v>
          </cell>
          <cell r="L428" t="str">
            <v>Tài chính - Ngân hàng</v>
          </cell>
          <cell r="M428" t="str">
            <v>60340201</v>
          </cell>
          <cell r="N428" t="str">
            <v>K22-TCNH2</v>
          </cell>
          <cell r="O428" t="str">
            <v>Phát triển dịch vụ ngân hàng bán lẻ tại Ngân hàng Đầu tư và Phát triển Việt Nam - Chi nhánh Sơn Tây</v>
          </cell>
          <cell r="P428" t="str">
            <v>PGS.TS. Đặng Thị Nhàn</v>
          </cell>
          <cell r="Q428" t="str">
            <v>Trường ĐH Ngoại thương</v>
          </cell>
        </row>
        <row r="429">
          <cell r="G429" t="str">
            <v>Lê Thị Linh 11/04/1991</v>
          </cell>
          <cell r="H429" t="str">
            <v>Hà Nội</v>
          </cell>
          <cell r="I429" t="str">
            <v>Nữ</v>
          </cell>
          <cell r="J429" t="str">
            <v>QH-2013-E</v>
          </cell>
          <cell r="K429" t="str">
            <v>Tài chính - Ngân hàng</v>
          </cell>
          <cell r="L429" t="str">
            <v>Tài chính - Ngân hàng</v>
          </cell>
          <cell r="M429" t="str">
            <v>60340201</v>
          </cell>
          <cell r="N429" t="str">
            <v>K22-TCNH1</v>
          </cell>
          <cell r="O429" t="str">
            <v>Phát triển dịch vụ bảo lãnh tại Ngân hàng Nông Nghiệp và Phát triển nông thôn Việt Nam - Chi nhánh huyện Đông Anh</v>
          </cell>
          <cell r="P429" t="str">
            <v>TS. Nguyễn Thị Thư</v>
          </cell>
          <cell r="Q429" t="str">
            <v xml:space="preserve"> Trường ĐH Kinh tế, ĐHQG Hà Nội</v>
          </cell>
        </row>
        <row r="430">
          <cell r="G430" t="str">
            <v>Nguyễn Thùy Linh 24/10/1986</v>
          </cell>
          <cell r="H430" t="str">
            <v>Hà Nội</v>
          </cell>
          <cell r="I430" t="str">
            <v>Nữ</v>
          </cell>
          <cell r="J430" t="str">
            <v>QH-2013-E</v>
          </cell>
          <cell r="K430" t="str">
            <v>Tài chính - Ngân hàng</v>
          </cell>
          <cell r="L430" t="str">
            <v>Tài chính - Ngân hàng</v>
          </cell>
          <cell r="M430" t="str">
            <v>60340201</v>
          </cell>
          <cell r="N430" t="str">
            <v>K22-TCNH3</v>
          </cell>
          <cell r="O430" t="str">
            <v>Quản trị danh mục cho vay theo ngành kinh tế tại Ngân hàng TMCP Công Thương Việt Nam</v>
          </cell>
          <cell r="P430" t="str">
            <v>TS. Đinh Xuân Cường</v>
          </cell>
          <cell r="Q430" t="str">
            <v xml:space="preserve"> Trường ĐH Kinh tế, ĐHQG Hà Nội</v>
          </cell>
        </row>
        <row r="431">
          <cell r="G431" t="str">
            <v>Phạm Thị Linh 20/01/1991</v>
          </cell>
          <cell r="H431" t="str">
            <v>Quảng Ninh</v>
          </cell>
          <cell r="I431" t="str">
            <v>Nữ</v>
          </cell>
          <cell r="J431" t="str">
            <v>QH-2013-E</v>
          </cell>
          <cell r="K431" t="str">
            <v>Tài chính - Ngân hàng</v>
          </cell>
          <cell r="L431" t="str">
            <v>Tài chính - Ngân hàng</v>
          </cell>
          <cell r="M431" t="str">
            <v>60340201</v>
          </cell>
          <cell r="N431" t="str">
            <v>K22-TCNH2</v>
          </cell>
          <cell r="O431" t="str">
            <v>Năng lực cạnh tranh của Ngân hàng Nông nghiệp và Phát triển Nông Thôn Việt Nam - Chi nhánh Đông Triều, Quảng Ninh</v>
          </cell>
          <cell r="P431" t="str">
            <v>TS. Nguyễn Mạnh Hùng</v>
          </cell>
          <cell r="Q431" t="str">
            <v>Viện Nghiên cứu Châu Phi và Trung Đông</v>
          </cell>
        </row>
        <row r="432">
          <cell r="G432" t="str">
            <v>Nguyễn Thị Loan 23/06/1990</v>
          </cell>
          <cell r="H432" t="str">
            <v>Thái Bình</v>
          </cell>
          <cell r="I432" t="str">
            <v>Nữ</v>
          </cell>
          <cell r="J432" t="str">
            <v>QH-2013-E</v>
          </cell>
          <cell r="K432" t="str">
            <v>Tài chính - Ngân hàng</v>
          </cell>
          <cell r="L432" t="str">
            <v>Tài chính - Ngân hàng</v>
          </cell>
          <cell r="M432" t="str">
            <v>60340201</v>
          </cell>
          <cell r="N432" t="str">
            <v>K22-TCNH1</v>
          </cell>
          <cell r="O432" t="str">
            <v>Phát triển dịch vụ chuyển tiền quốc tế tại Ngân hàng TMCP Đầu tư và Phát triển Việt Nam - Chi nhánh Thăng Long</v>
          </cell>
          <cell r="P432" t="str">
            <v>TS. Nguyễn Thị Thư</v>
          </cell>
          <cell r="Q432" t="str">
            <v xml:space="preserve"> Trường ĐH Kinh tế, ĐHQG Hà Nội</v>
          </cell>
        </row>
        <row r="433">
          <cell r="G433" t="str">
            <v>Nguyễn Thị Nguyệt Loan 02/10/1986</v>
          </cell>
          <cell r="H433" t="str">
            <v>Quảng Ninh</v>
          </cell>
          <cell r="I433" t="str">
            <v>Nữ</v>
          </cell>
          <cell r="J433" t="str">
            <v>QH-2013-E</v>
          </cell>
          <cell r="K433" t="str">
            <v>Tài chính - Ngân hàng</v>
          </cell>
          <cell r="L433" t="str">
            <v>Tài chính - Ngân hàng</v>
          </cell>
          <cell r="M433" t="str">
            <v>60340201</v>
          </cell>
          <cell r="N433" t="str">
            <v>K22-TCNH3</v>
          </cell>
          <cell r="O433" t="str">
            <v>Phát triển dịch vụ phi tín dụng tại Ngân hàng TMCP Á Châu - Chi nhánh Bắc Ninh</v>
          </cell>
          <cell r="P433" t="str">
            <v>PGS.TS. Trịnh Thị Hoa Mai</v>
          </cell>
          <cell r="Q433" t="str">
            <v xml:space="preserve"> Trường ĐH Kinh tế, ĐHQG Hà Nội</v>
          </cell>
        </row>
        <row r="434">
          <cell r="G434" t="str">
            <v>Nguyễn Thành Long 09/11/1984</v>
          </cell>
          <cell r="H434" t="str">
            <v>Quảng Ninh</v>
          </cell>
          <cell r="I434" t="str">
            <v>Nam</v>
          </cell>
          <cell r="J434" t="str">
            <v>QH-2013-E</v>
          </cell>
          <cell r="K434" t="str">
            <v>Tài chính - Ngân hàng</v>
          </cell>
          <cell r="L434" t="str">
            <v>Tài chính - Ngân hàng</v>
          </cell>
          <cell r="M434" t="str">
            <v>60340201</v>
          </cell>
          <cell r="N434" t="str">
            <v>K22-TCNH3</v>
          </cell>
          <cell r="O434" t="str">
            <v>Cho vay tín dụng xuất khẩu tại Ngân hàng Phát triển Việt Nam - Chi nhánh Quảng Ninh</v>
          </cell>
          <cell r="P434" t="str">
            <v>TS. Nguyễn Anh Tuấn</v>
          </cell>
          <cell r="Q434" t="str">
            <v xml:space="preserve"> Trường ĐH Kinh tế, ĐHQG Hà Nội</v>
          </cell>
        </row>
        <row r="435">
          <cell r="G435" t="str">
            <v>Trịnh Thị Thanh Mai 20/04/1990</v>
          </cell>
          <cell r="H435" t="str">
            <v>Hà Tĩnh</v>
          </cell>
          <cell r="I435" t="str">
            <v>Nữ</v>
          </cell>
          <cell r="J435" t="str">
            <v>QH-2013-E</v>
          </cell>
          <cell r="K435" t="str">
            <v>Tài chính - Ngân hàng</v>
          </cell>
          <cell r="L435" t="str">
            <v>Tài chính - Ngân hàng</v>
          </cell>
          <cell r="M435" t="str">
            <v>60340201</v>
          </cell>
          <cell r="N435" t="str">
            <v>K22-TCNH1</v>
          </cell>
          <cell r="O435" t="str">
            <v>Quản trị rủi ro tín dụng tại ngân hàng TMCP Ngoại thương Việt Nam - Chi nhánh Hà Tĩnh</v>
          </cell>
          <cell r="P435" t="str">
            <v>TS. Nguyễn Thị Hương Liên</v>
          </cell>
          <cell r="Q435" t="str">
            <v xml:space="preserve"> Trường ĐH Kinh tế, ĐHQG Hà Nội</v>
          </cell>
        </row>
        <row r="436">
          <cell r="G436" t="str">
            <v>Nguyễn Văn Mạnh 03/06/1989</v>
          </cell>
          <cell r="H436" t="str">
            <v>Hà Nội</v>
          </cell>
          <cell r="I436" t="str">
            <v>Nam</v>
          </cell>
          <cell r="J436" t="str">
            <v>QH-2013-E</v>
          </cell>
          <cell r="K436" t="str">
            <v>Tài chính - Ngân hàng</v>
          </cell>
          <cell r="L436" t="str">
            <v>Tài chính - Ngân hàng</v>
          </cell>
          <cell r="M436" t="str">
            <v>60340201</v>
          </cell>
          <cell r="N436" t="str">
            <v>K22-TCNH3</v>
          </cell>
          <cell r="O436" t="str">
            <v>Kiểm soát nội bộ tại Công ty trách nhiệm hữu hạn Nhà Nước Một Thành Viên Thương Mại và Xuất Khẩu Viettel</v>
          </cell>
          <cell r="P436" t="str">
            <v>PGS.TS. Nguyễn Phú Giang</v>
          </cell>
          <cell r="Q436" t="str">
            <v>Trường ĐH Thương Mại</v>
          </cell>
        </row>
        <row r="437">
          <cell r="G437" t="str">
            <v>Hoàng Thị Lê Na 24/09/1986</v>
          </cell>
          <cell r="H437" t="str">
            <v>Cao Bằng</v>
          </cell>
          <cell r="I437" t="str">
            <v>Nữ</v>
          </cell>
          <cell r="J437" t="str">
            <v>QH-2013-E</v>
          </cell>
          <cell r="K437" t="str">
            <v>Tài chính - Ngân hàng</v>
          </cell>
          <cell r="L437" t="str">
            <v>Tài chính - Ngân hàng</v>
          </cell>
          <cell r="M437" t="str">
            <v>60340201</v>
          </cell>
          <cell r="N437" t="str">
            <v>K22-TCNH1</v>
          </cell>
          <cell r="O437" t="str">
            <v>Hiệu quả sử dụng tài sản tại Công ty TNHH Bắc Phương</v>
          </cell>
          <cell r="P437" t="str">
            <v>TS. Nguyễn Thị Hương Liên</v>
          </cell>
          <cell r="Q437" t="str">
            <v xml:space="preserve"> Trường ĐH Kinh tế, ĐHQG Hà Nội</v>
          </cell>
        </row>
        <row r="438">
          <cell r="G438" t="str">
            <v>Nguyễn Hồng Nga 05/06/1984</v>
          </cell>
          <cell r="H438" t="str">
            <v>Hà Nội</v>
          </cell>
          <cell r="I438" t="str">
            <v>Nữ</v>
          </cell>
          <cell r="J438" t="str">
            <v>QH-2013-E</v>
          </cell>
          <cell r="K438" t="str">
            <v>Tài chính - Ngân hàng</v>
          </cell>
          <cell r="L438" t="str">
            <v>Tài chính - Ngân hàng</v>
          </cell>
          <cell r="M438" t="str">
            <v>60340201</v>
          </cell>
          <cell r="N438" t="str">
            <v>K22-TCNH2</v>
          </cell>
          <cell r="O438" t="str">
            <v>Quản trị chi phí tại Công ty TNHH KAS HOLDINGS</v>
          </cell>
          <cell r="P438" t="str">
            <v>PGS.TS. Nguyễn Phú Giang</v>
          </cell>
          <cell r="Q438" t="str">
            <v>Trường ĐH Thương Mại</v>
          </cell>
        </row>
        <row r="439">
          <cell r="G439" t="str">
            <v>Trần Thị Thanh Nga 20/05/1990</v>
          </cell>
          <cell r="H439" t="str">
            <v>Hải Dương</v>
          </cell>
          <cell r="I439" t="str">
            <v>Nữ</v>
          </cell>
          <cell r="J439" t="str">
            <v>QH-2013-E</v>
          </cell>
          <cell r="K439" t="str">
            <v>Tài chính - Ngân hàng</v>
          </cell>
          <cell r="L439" t="str">
            <v>Tài chính - Ngân hàng</v>
          </cell>
          <cell r="M439" t="str">
            <v>60340201</v>
          </cell>
          <cell r="N439" t="str">
            <v>K22-TCNH1</v>
          </cell>
          <cell r="O439" t="str">
            <v>Chất lượng tín dụng của Ngân hàng Nông nghiệp và Phát triển Nông Thôn Việt Nam - Chi nhánh huyện Yên Khánh, tỉnh Ninh Bình</v>
          </cell>
          <cell r="P439" t="str">
            <v>PGS.TS. Phí Mạnh Hồng</v>
          </cell>
          <cell r="Q439" t="str">
            <v xml:space="preserve"> Trường ĐH Kinh tế, ĐHQG Hà Nội</v>
          </cell>
        </row>
        <row r="440">
          <cell r="G440" t="str">
            <v>Nguyễn Thị Yến Ngọc 24/07/1989</v>
          </cell>
          <cell r="H440" t="str">
            <v>Nghệ An</v>
          </cell>
          <cell r="I440" t="str">
            <v>Nữ</v>
          </cell>
          <cell r="J440" t="str">
            <v>QH-2013-E</v>
          </cell>
          <cell r="K440" t="str">
            <v>Tài chính - Ngân hàng</v>
          </cell>
          <cell r="L440" t="str">
            <v>Tài chính - Ngân hàng</v>
          </cell>
          <cell r="M440" t="str">
            <v>60340201</v>
          </cell>
          <cell r="N440" t="str">
            <v>K22-TCNH1</v>
          </cell>
          <cell r="O440" t="str">
            <v>Hạn chế rủi ro tín dụng tại Ngân hàng Nông nghiệp và Phát triển nông thôn Việt Nam- Chi nhánh thành phố Vinh</v>
          </cell>
          <cell r="P440" t="str">
            <v>TS. Vũ Hà Cường</v>
          </cell>
          <cell r="Q440" t="str">
            <v>Văn phòng Trung ương Đảng</v>
          </cell>
        </row>
        <row r="441">
          <cell r="G441" t="str">
            <v>Đỗ Thị Nguyệt 23/02/1986</v>
          </cell>
          <cell r="H441" t="str">
            <v>Nam Định</v>
          </cell>
          <cell r="I441" t="str">
            <v>Nữ</v>
          </cell>
          <cell r="J441" t="str">
            <v>QH-2013-E</v>
          </cell>
          <cell r="K441" t="str">
            <v>Tài chính - Ngân hàng</v>
          </cell>
          <cell r="L441" t="str">
            <v>Tài chính - Ngân hàng</v>
          </cell>
          <cell r="M441" t="str">
            <v>60340201</v>
          </cell>
          <cell r="N441" t="str">
            <v>K22-TCNH3</v>
          </cell>
          <cell r="O441" t="str">
            <v>Công tác quản lý tài chính tại Tổng Cục Dự trữ nhà nước</v>
          </cell>
          <cell r="P441" t="str">
            <v>PGS.TS. Từ Quang Phương</v>
          </cell>
          <cell r="Q441" t="str">
            <v>Trường ĐH Kinh tế Quốc dân</v>
          </cell>
        </row>
        <row r="442">
          <cell r="G442" t="str">
            <v>Mai Thị Nhài 17/10/1984</v>
          </cell>
          <cell r="H442" t="str">
            <v>Thái Bình</v>
          </cell>
          <cell r="I442" t="str">
            <v>Nữ</v>
          </cell>
          <cell r="J442" t="str">
            <v>QH-2012-E</v>
          </cell>
          <cell r="K442" t="str">
            <v>Tài chính - Ngân hàng</v>
          </cell>
          <cell r="L442" t="str">
            <v>Tài chính - Ngân hàng</v>
          </cell>
          <cell r="M442" t="str">
            <v>60340201</v>
          </cell>
          <cell r="N442" t="str">
            <v>K22-TCNH1</v>
          </cell>
          <cell r="O442" t="str">
            <v>Cho vay tiêu dùng cá nhân tại Ngân hàng TMCP Bưu điện Liên Việt - Chi nhánh Tiết kiệm Bưu Điện</v>
          </cell>
          <cell r="P442" t="str">
            <v>TS. Trịnh Mai Vân</v>
          </cell>
          <cell r="Q442" t="str">
            <v>Trường ĐH Kinh tế Quốc dân</v>
          </cell>
        </row>
        <row r="443">
          <cell r="G443" t="str">
            <v>Đồng Thị Hồng Nhung 24/10/1985</v>
          </cell>
          <cell r="H443" t="str">
            <v>Hà Nội</v>
          </cell>
          <cell r="I443" t="str">
            <v>Nữ</v>
          </cell>
          <cell r="J443" t="str">
            <v>QH-2013-E</v>
          </cell>
          <cell r="K443" t="str">
            <v>Tài chính - Ngân hàng</v>
          </cell>
          <cell r="L443" t="str">
            <v>Tài chính - Ngân hàng</v>
          </cell>
          <cell r="M443" t="str">
            <v>60340201</v>
          </cell>
          <cell r="N443" t="str">
            <v>K22-TCNH1</v>
          </cell>
          <cell r="O443" t="str">
            <v>Hoạt động thanh tra trên cơ sở rủi ro của Ngân hàng Nhà Nước đối với các ngân hàng thương mại tại Việt Nam</v>
          </cell>
          <cell r="P443" t="str">
            <v>PGS.TS. Nguyễn Thị Bất</v>
          </cell>
          <cell r="Q443" t="str">
            <v>Trường ĐH Kinh tế Quốc dân</v>
          </cell>
        </row>
        <row r="444">
          <cell r="G444" t="str">
            <v>Hoàng Hồng Nhung 09/06/1989</v>
          </cell>
          <cell r="H444" t="str">
            <v>Hà Nội</v>
          </cell>
          <cell r="I444" t="str">
            <v>Nữ</v>
          </cell>
          <cell r="J444" t="str">
            <v>QH-2013-E</v>
          </cell>
          <cell r="K444" t="str">
            <v>Tài chính - Ngân hàng</v>
          </cell>
          <cell r="L444" t="str">
            <v>Tài chính - Ngân hàng</v>
          </cell>
          <cell r="M444" t="str">
            <v>60340201</v>
          </cell>
          <cell r="N444" t="str">
            <v>K22-TCNH3</v>
          </cell>
          <cell r="O444" t="str">
            <v>Hiệu quả sử dụng tài sản tại Công ty cổ phần quốc tế Sao Việt</v>
          </cell>
          <cell r="P444" t="str">
            <v>PGS.TS. Nguyễn Thị Mùi</v>
          </cell>
          <cell r="Q444" t="str">
            <v>Truường Đào tạo và phát triển nguồn nhân lực Ngân hàng TMCP Công thương Việt Nam</v>
          </cell>
        </row>
        <row r="445">
          <cell r="G445" t="str">
            <v>Nguyễn Thị Tuyết Nhung 13/11/1990</v>
          </cell>
          <cell r="H445" t="str">
            <v>Lào Cai</v>
          </cell>
          <cell r="I445" t="str">
            <v>Nữ</v>
          </cell>
          <cell r="J445" t="str">
            <v>QH-2013-E</v>
          </cell>
          <cell r="K445" t="str">
            <v>Tài chính - Ngân hàng</v>
          </cell>
          <cell r="L445" t="str">
            <v>Tài chính - Ngân hàng</v>
          </cell>
          <cell r="M445" t="str">
            <v>60340201</v>
          </cell>
          <cell r="N445" t="str">
            <v>K22-TCNH2</v>
          </cell>
          <cell r="O445" t="str">
            <v>Quản trị rủi ro tín dụng tại Ngân hàng Nông nghiệp và Phát triển Nông Thôn Việt Nam - Chi nhánh Lào Cai</v>
          </cell>
          <cell r="P445" t="str">
            <v>PGS.TS. Vũ Công Ty</v>
          </cell>
          <cell r="Q445" t="str">
            <v>Học viện Tài chính</v>
          </cell>
        </row>
        <row r="446">
          <cell r="G446" t="str">
            <v>Trần Thanh Phúc 13/02/1985</v>
          </cell>
          <cell r="H446" t="str">
            <v>Nam Định</v>
          </cell>
          <cell r="I446" t="str">
            <v>Nữ</v>
          </cell>
          <cell r="J446" t="str">
            <v>QH-2013-E</v>
          </cell>
          <cell r="K446" t="str">
            <v>Tài chính - Ngân hàng</v>
          </cell>
          <cell r="L446" t="str">
            <v>Tài chính - Ngân hàng</v>
          </cell>
          <cell r="M446" t="str">
            <v>60340201</v>
          </cell>
          <cell r="N446" t="str">
            <v>K22-TCNH2</v>
          </cell>
          <cell r="O446" t="str">
            <v>Phát triển cho vay tiêu dùng tại ngân hàng TMCP Hàng Hải Việt Nam - Chi nhánh Nam Định</v>
          </cell>
          <cell r="P446" t="str">
            <v>TS. Nguyễn Thị Minh Huệ</v>
          </cell>
          <cell r="Q446" t="str">
            <v>Trường ĐH Kinh tế Quốc dân</v>
          </cell>
        </row>
        <row r="447">
          <cell r="G447" t="str">
            <v>Nguyễn Thu Quyên 14/09/1989</v>
          </cell>
          <cell r="H447" t="str">
            <v>Hà Nội</v>
          </cell>
          <cell r="I447" t="str">
            <v>Nữ</v>
          </cell>
          <cell r="J447" t="str">
            <v>QH-2013-E</v>
          </cell>
          <cell r="K447" t="str">
            <v>Tài chính - Ngân hàng</v>
          </cell>
          <cell r="L447" t="str">
            <v>Tài chính - Ngân hàng</v>
          </cell>
          <cell r="M447" t="str">
            <v>60340201</v>
          </cell>
          <cell r="N447" t="str">
            <v>K22-TCNH1</v>
          </cell>
          <cell r="O447" t="str">
            <v>Chất lượng tín dụng đối với hộ nghèo tại Ngân hàng Chính sách Xã hội - Chi nhánh Thành phố Hà Nội</v>
          </cell>
          <cell r="P447" t="str">
            <v>PGS.TS. Lê Hoàng Nga</v>
          </cell>
          <cell r="Q447" t="str">
            <v>Trung tâm Nghiên cứu khoa học và Đào tạo chứng khoán</v>
          </cell>
        </row>
        <row r="448">
          <cell r="G448" t="str">
            <v>Trần Thị Phương Quyên 19/10/1989</v>
          </cell>
          <cell r="H448" t="str">
            <v>Thái Nguyên</v>
          </cell>
          <cell r="I448" t="str">
            <v>Nữ</v>
          </cell>
          <cell r="J448" t="str">
            <v>QH-2013-E</v>
          </cell>
          <cell r="K448" t="str">
            <v>Tài chính - Ngân hàng</v>
          </cell>
          <cell r="L448" t="str">
            <v>Tài chính - Ngân hàng</v>
          </cell>
          <cell r="M448" t="str">
            <v>60340201</v>
          </cell>
          <cell r="N448" t="str">
            <v>TCNH</v>
          </cell>
          <cell r="O448" t="str">
            <v>Phát triển dịch vụ ngân hàng điện tử tại Sở giao dịch Ngân hàng TMCP Ngoại Thương Việt Nam</v>
          </cell>
          <cell r="P448" t="str">
            <v>TS. Nguyễn Thị Phương Dung</v>
          </cell>
          <cell r="Q448" t="str">
            <v xml:space="preserve"> Trường ĐH Kinh tế, ĐHQG Hà Nội</v>
          </cell>
        </row>
        <row r="449">
          <cell r="G449" t="str">
            <v>Đỗ Thị Thu Quỳnh 03/02/1989</v>
          </cell>
          <cell r="H449" t="str">
            <v>Hải Dương</v>
          </cell>
          <cell r="I449" t="str">
            <v>Nữ</v>
          </cell>
          <cell r="J449" t="str">
            <v>QH-2013-E</v>
          </cell>
          <cell r="K449" t="str">
            <v>Tài chính - Ngân hàng</v>
          </cell>
          <cell r="L449" t="str">
            <v>Tài chính - Ngân hàng</v>
          </cell>
          <cell r="M449" t="str">
            <v>60340201</v>
          </cell>
          <cell r="N449" t="str">
            <v>K22-TCNH3</v>
          </cell>
          <cell r="O449" t="str">
            <v>Phân tích tài chính và dự báo tài chính Công ty cổ phần Dầu thực vật Tường An</v>
          </cell>
          <cell r="P449" t="str">
            <v>TS. Nguyễn Thế Hùng</v>
          </cell>
          <cell r="Q449" t="str">
            <v xml:space="preserve"> Trường ĐH Kinh tế, ĐHQG Hà Nội</v>
          </cell>
        </row>
        <row r="450">
          <cell r="G450" t="str">
            <v>Bùi Khắc Tân 19/09/1983</v>
          </cell>
          <cell r="H450" t="str">
            <v>Thanh Hóa</v>
          </cell>
          <cell r="I450" t="str">
            <v>Nam</v>
          </cell>
          <cell r="J450" t="str">
            <v>QH-2013-E</v>
          </cell>
          <cell r="K450" t="str">
            <v>Tài chính - Ngân hàng</v>
          </cell>
          <cell r="L450" t="str">
            <v>Tài chính - Ngân hàng</v>
          </cell>
          <cell r="M450" t="str">
            <v>60340201</v>
          </cell>
          <cell r="N450" t="str">
            <v>K22-TCNH2</v>
          </cell>
          <cell r="O450" t="str">
            <v>Quản lý nợ xấu tại Ngân hàng TMCP Sài Gòn - Hà Nội</v>
          </cell>
          <cell r="P450" t="str">
            <v>TS. Nguyễn Thị Minh Huệ</v>
          </cell>
          <cell r="Q450" t="str">
            <v>Trường ĐH Kinh tế Quốc dân</v>
          </cell>
        </row>
        <row r="451">
          <cell r="G451" t="str">
            <v>Hoàng Ngọc Tú 30/12/1990</v>
          </cell>
          <cell r="H451" t="str">
            <v>Hà Nội</v>
          </cell>
          <cell r="I451" t="str">
            <v>Nam</v>
          </cell>
          <cell r="J451" t="str">
            <v>QH-2013-E</v>
          </cell>
          <cell r="K451" t="str">
            <v>Tài chính - Ngân hàng</v>
          </cell>
          <cell r="L451" t="str">
            <v>Tài chính - Ngân hàng</v>
          </cell>
          <cell r="M451" t="str">
            <v>60340201</v>
          </cell>
          <cell r="N451" t="str">
            <v>K22-TCNH1</v>
          </cell>
          <cell r="O451" t="str">
            <v>Hoàn thiện chính sách thuế nhập khẩu của Việt Nam trong điều kiện hội nhập kinh tế quốc tế</v>
          </cell>
          <cell r="P451" t="str">
            <v>PGS.TS. Nguyễn Thị Bất</v>
          </cell>
          <cell r="Q451" t="str">
            <v>Trường ĐH Kinh tế Quốc dân</v>
          </cell>
        </row>
        <row r="452">
          <cell r="G452" t="str">
            <v>Phí Ngọc Tú 25/12/1990</v>
          </cell>
          <cell r="H452" t="str">
            <v>Yên Bái</v>
          </cell>
          <cell r="I452" t="str">
            <v>Nam</v>
          </cell>
          <cell r="J452" t="str">
            <v>QH-2013-E</v>
          </cell>
          <cell r="K452" t="str">
            <v>Tài chính - Ngân hàng</v>
          </cell>
          <cell r="L452" t="str">
            <v>Tài chính - Ngân hàng</v>
          </cell>
          <cell r="M452" t="str">
            <v>60340201</v>
          </cell>
          <cell r="N452" t="str">
            <v>K22-TCNH2</v>
          </cell>
          <cell r="O452" t="str">
            <v>Hoạt động tín dụng tại Ngân hàng TMCP Đầu Tư và Phát triển Việt Nam - Chi nhánh Yên Bái</v>
          </cell>
          <cell r="P452" t="str">
            <v>TS. Nguyễn Đức Tú</v>
          </cell>
          <cell r="Q452" t="str">
            <v>Ngân hàng TMCP Công thương Việt Nam</v>
          </cell>
        </row>
        <row r="453">
          <cell r="G453" t="str">
            <v>Trần Mạnh Tuấn 05/03/1991</v>
          </cell>
          <cell r="H453" t="str">
            <v>Vĩnh Phúc</v>
          </cell>
          <cell r="I453" t="str">
            <v>Nam</v>
          </cell>
          <cell r="J453" t="str">
            <v>QH-2013-E</v>
          </cell>
          <cell r="K453" t="str">
            <v>Tài chính - Ngân hàng</v>
          </cell>
          <cell r="L453" t="str">
            <v>Tài chính - Ngân hàng</v>
          </cell>
          <cell r="M453" t="str">
            <v>60340201</v>
          </cell>
          <cell r="N453" t="str">
            <v>K22-TCNH1</v>
          </cell>
          <cell r="O453" t="str">
            <v>Chất lượng cho vay tại Ngân hàng TMCP Công Thương Việt Nam - Chi nhánh Vĩnh Phúc</v>
          </cell>
          <cell r="P453" t="str">
            <v>PGS.TS. Lưu Thị Hương</v>
          </cell>
          <cell r="Q453" t="str">
            <v>Trường ĐH Kinh tế Quốc dân</v>
          </cell>
        </row>
        <row r="454">
          <cell r="G454" t="str">
            <v>Nguyễn Thanh Tùng 07/02/1990</v>
          </cell>
          <cell r="H454" t="str">
            <v>Thái Bình</v>
          </cell>
          <cell r="I454" t="str">
            <v>Nam</v>
          </cell>
          <cell r="J454" t="str">
            <v>QH-2013-E</v>
          </cell>
          <cell r="K454" t="str">
            <v>Tài chính - Ngân hàng</v>
          </cell>
          <cell r="L454" t="str">
            <v>Tài chính - Ngân hàng</v>
          </cell>
          <cell r="M454" t="str">
            <v>60340201</v>
          </cell>
          <cell r="N454" t="str">
            <v>K22-TCNH1</v>
          </cell>
          <cell r="O454" t="str">
            <v>Quản lý rủi ro tín dụng đối với các doanh nghiệp vừa và nhỏ tại Ngân hàng TMCP Ngoaị Thương Việt Nam- Chi nhánh Thái Bình</v>
          </cell>
          <cell r="P454" t="str">
            <v>PGS.TS. Hà Văn Hội</v>
          </cell>
          <cell r="Q454" t="str">
            <v xml:space="preserve"> Trường ĐH Kinh tế, ĐHQG Hà Nội</v>
          </cell>
        </row>
        <row r="455">
          <cell r="G455" t="str">
            <v>Nguyễn Thanh Tùng 20/10/1991</v>
          </cell>
          <cell r="H455" t="str">
            <v>Yên Bái</v>
          </cell>
          <cell r="I455" t="str">
            <v>Nam</v>
          </cell>
          <cell r="J455" t="str">
            <v>QH-2013-E</v>
          </cell>
          <cell r="K455" t="str">
            <v>Tài chính - Ngân hàng</v>
          </cell>
          <cell r="L455" t="str">
            <v>Tài chính - Ngân hàng</v>
          </cell>
          <cell r="M455" t="str">
            <v>60340201</v>
          </cell>
          <cell r="N455" t="str">
            <v>K22-TCNH2</v>
          </cell>
          <cell r="O455" t="str">
            <v>Hiệu quả hoạt động dịch vụ ngân hàng điện tử tại Ngân hàng TMCP Kỹ Thương Việt Nam</v>
          </cell>
          <cell r="P455" t="str">
            <v>TS. Phạm Minh Tú</v>
          </cell>
          <cell r="Q455" t="str">
            <v>Ngân hàng Nông nghiệp và Phát triển nông thôn</v>
          </cell>
        </row>
        <row r="456">
          <cell r="G456" t="str">
            <v>Trần Kim Thanh 15/11/1990</v>
          </cell>
          <cell r="H456" t="str">
            <v>Yên Bái</v>
          </cell>
          <cell r="I456" t="str">
            <v>Nữ</v>
          </cell>
          <cell r="J456" t="str">
            <v>QH-2013-E</v>
          </cell>
          <cell r="K456" t="str">
            <v>Tài chính - Ngân hàng</v>
          </cell>
          <cell r="L456" t="str">
            <v>Tài chính - Ngân hàng</v>
          </cell>
          <cell r="M456" t="str">
            <v>60340201</v>
          </cell>
          <cell r="N456" t="str">
            <v>K22-TCNH1</v>
          </cell>
          <cell r="O456" t="str">
            <v>Hoàn thiện cơ chế tự chủ tài chính tại Bệnh viện Da liễu Trung Ương</v>
          </cell>
          <cell r="P456" t="str">
            <v>PGS.TS. Nguyễn Thị Bất</v>
          </cell>
          <cell r="Q456" t="str">
            <v>Trường ĐH Kinh tế Quốc dân</v>
          </cell>
        </row>
        <row r="457">
          <cell r="G457" t="str">
            <v>Nguyễn Ngọc Thắng 31/05/1989</v>
          </cell>
          <cell r="H457" t="str">
            <v>Hà Nội</v>
          </cell>
          <cell r="I457" t="str">
            <v>Nam</v>
          </cell>
          <cell r="J457" t="str">
            <v>QH-2013-E</v>
          </cell>
          <cell r="K457" t="str">
            <v>Tài chính - Ngân hàng</v>
          </cell>
          <cell r="L457" t="str">
            <v>Tài chính - Ngân hàng</v>
          </cell>
          <cell r="M457" t="str">
            <v>60340201</v>
          </cell>
          <cell r="N457" t="str">
            <v>K22-TCNH3</v>
          </cell>
          <cell r="O457" t="str">
            <v>Quản trị rủi ro tín dụng tại Ngân hàng TMCP Hàng Hải - Chi nhánh Hải Phòng</v>
          </cell>
          <cell r="P457" t="str">
            <v>TS. Nguyễn Quốc Toản</v>
          </cell>
          <cell r="Q457" t="str">
            <v>Ban kinh tế trung ương</v>
          </cell>
        </row>
        <row r="458">
          <cell r="G458" t="str">
            <v>Nguyễn Thị Thắng 02/12/1989</v>
          </cell>
          <cell r="H458" t="str">
            <v>Nghệ An</v>
          </cell>
          <cell r="I458" t="str">
            <v>Nữ</v>
          </cell>
          <cell r="J458" t="str">
            <v>QH-2013-E</v>
          </cell>
          <cell r="K458" t="str">
            <v>Tài chính - Ngân hàng</v>
          </cell>
          <cell r="L458" t="str">
            <v>Tài chính - Ngân hàng</v>
          </cell>
          <cell r="M458" t="str">
            <v>60340201</v>
          </cell>
          <cell r="N458" t="str">
            <v>K22-TCNH2</v>
          </cell>
          <cell r="O458" t="str">
            <v>Hiệu quả hoạt động marketing tại Ngân hàng TMCP Quân Đội</v>
          </cell>
          <cell r="P458" t="str">
            <v>TS. Cao Thị Ý Nhi</v>
          </cell>
          <cell r="Q458" t="str">
            <v>Trường ĐH Kinh tế Quốc dân</v>
          </cell>
        </row>
        <row r="459">
          <cell r="G459" t="str">
            <v>Đỗ Thị Thận 04/06/1989</v>
          </cell>
          <cell r="H459" t="str">
            <v xml:space="preserve"> Bắc Ninh</v>
          </cell>
          <cell r="I459" t="str">
            <v>Nữ</v>
          </cell>
          <cell r="J459" t="str">
            <v>QH-2013-E</v>
          </cell>
          <cell r="K459" t="str">
            <v>Tài chính - Ngân hàng</v>
          </cell>
          <cell r="L459" t="str">
            <v>Tài chính - Ngân hàng</v>
          </cell>
          <cell r="M459" t="str">
            <v>60340201</v>
          </cell>
          <cell r="N459" t="str">
            <v>K22-TCNH3</v>
          </cell>
          <cell r="O459" t="str">
            <v>Hiệu quả sử dụng tài sản tại Công ty cổ phần Tập đoàn DABACO Việt Nam</v>
          </cell>
          <cell r="P459" t="str">
            <v>PGS.TS. Trần Thị Thái Hà</v>
          </cell>
          <cell r="Q459" t="str">
            <v xml:space="preserve"> Trường ĐH Kinh tế, ĐHQG Hà Nội</v>
          </cell>
        </row>
        <row r="460">
          <cell r="G460" t="str">
            <v>Trương Thị Thương Thương 30/09/1991</v>
          </cell>
          <cell r="H460" t="str">
            <v>Hà Nội</v>
          </cell>
          <cell r="I460" t="str">
            <v>Nữ</v>
          </cell>
          <cell r="J460" t="str">
            <v>QH-2013-E</v>
          </cell>
          <cell r="K460" t="str">
            <v>Tài chính - Ngân hàng</v>
          </cell>
          <cell r="L460" t="str">
            <v>Tài chính - Ngân hàng</v>
          </cell>
          <cell r="M460" t="str">
            <v>60340201</v>
          </cell>
          <cell r="N460" t="str">
            <v>K22-TCNH2</v>
          </cell>
          <cell r="O460" t="str">
            <v>Chất lượng cho vay tiêu dùng tại Ngân hàng Nông nghiệp và Phát triển Nông thôn Việt Nam - Chi nhánh huyện Chương Mỹ, Hà Nội</v>
          </cell>
          <cell r="P460" t="str">
            <v>PGS.TS. Bùi Thiên Sơn</v>
          </cell>
          <cell r="Q460" t="str">
            <v>Học viện Tài chính</v>
          </cell>
        </row>
        <row r="461">
          <cell r="G461" t="str">
            <v>Đỗ Hương Trà 02/09/1991</v>
          </cell>
          <cell r="H461" t="str">
            <v>Lạng Sơn</v>
          </cell>
          <cell r="I461" t="str">
            <v>Nữ</v>
          </cell>
          <cell r="J461" t="str">
            <v>QH-2013-E</v>
          </cell>
          <cell r="K461" t="str">
            <v>Tài chính - Ngân hàng</v>
          </cell>
          <cell r="L461" t="str">
            <v>Tài chính - Ngân hàng</v>
          </cell>
          <cell r="M461" t="str">
            <v>60340201</v>
          </cell>
          <cell r="N461" t="str">
            <v>K22-TCNH2</v>
          </cell>
          <cell r="O461" t="str">
            <v>Chất lượng cho vay ngắn hạn tại Ngân hàng Nông nghiệp và Phát triển nông thôn Việt Nam - Chi nhánh Hữu Lũng, Lạng Sơn</v>
          </cell>
          <cell r="P461" t="str">
            <v>PGS.TS. Lê Thị Kim Nhung</v>
          </cell>
          <cell r="Q461" t="str">
            <v>Trường ĐH Thương Mại</v>
          </cell>
        </row>
        <row r="462">
          <cell r="G462" t="str">
            <v>Nguyễn Thị Quỳnh Trang 09/08/1990</v>
          </cell>
          <cell r="H462" t="str">
            <v>Nghệ An</v>
          </cell>
          <cell r="I462" t="str">
            <v>Nữ</v>
          </cell>
          <cell r="J462" t="str">
            <v>QH-2013-E</v>
          </cell>
          <cell r="K462" t="str">
            <v>Tài chính - Ngân hàng</v>
          </cell>
          <cell r="L462" t="str">
            <v>Tài chính - Ngân hàng</v>
          </cell>
          <cell r="M462" t="str">
            <v>60340201</v>
          </cell>
          <cell r="N462" t="str">
            <v>K22-TCNH3</v>
          </cell>
          <cell r="O462" t="str">
            <v>Phát triển hoạt động tín dụng cá nhân tại Ngân hàng TMCP Kỹ thương Việt Nam - Chi nhánh Lý Thường Kiệt</v>
          </cell>
          <cell r="P462" t="str">
            <v>TS. Nguyễn Thị Thanh Hương</v>
          </cell>
          <cell r="Q462" t="str">
            <v>Ngân hàng Nhà nước</v>
          </cell>
        </row>
        <row r="463">
          <cell r="G463" t="str">
            <v>Trần Trọng Võ 01/11/1990</v>
          </cell>
          <cell r="H463" t="str">
            <v>Hưng Yên</v>
          </cell>
          <cell r="I463" t="str">
            <v>Nam</v>
          </cell>
          <cell r="J463" t="str">
            <v>QH-2013-E</v>
          </cell>
          <cell r="K463" t="str">
            <v>Tài chính - Ngân hàng</v>
          </cell>
          <cell r="L463" t="str">
            <v>Tài chính - Ngân hàng</v>
          </cell>
          <cell r="M463" t="str">
            <v>60340201</v>
          </cell>
          <cell r="N463" t="str">
            <v>K22-TCNH1</v>
          </cell>
          <cell r="O463" t="str">
            <v>Quản trị rủi ro tín dụng tại Ngân hàng Nông nghiệp và Phát triển Nông thôn Việt Nam - Chi nhánh huyện Phù Cừ, Hưng Yên</v>
          </cell>
          <cell r="P463" t="str">
            <v>PGS.TS. Lưu Thị Hương</v>
          </cell>
          <cell r="Q463" t="str">
            <v>Trường ĐH Kinh tế Quốc dân</v>
          </cell>
        </row>
        <row r="464">
          <cell r="G464" t="str">
            <v>Nguyễn Hồng Yến 10/10/1984</v>
          </cell>
          <cell r="H464" t="str">
            <v>Nam Định</v>
          </cell>
          <cell r="I464" t="str">
            <v>Nữ</v>
          </cell>
          <cell r="J464" t="str">
            <v>QH-2013-E</v>
          </cell>
          <cell r="K464" t="str">
            <v>Tài chính - Ngân hàng</v>
          </cell>
          <cell r="L464" t="str">
            <v>Tài chính - Ngân hàng</v>
          </cell>
          <cell r="M464" t="str">
            <v>60340201</v>
          </cell>
          <cell r="N464" t="str">
            <v>K22-TCNH2</v>
          </cell>
          <cell r="O464" t="str">
            <v>Quản trị nợ phải thu tại Công ty cổ phần May Sông Hồng</v>
          </cell>
          <cell r="P464" t="str">
            <v>PGS.TS. Lê Thị Kim Nhung</v>
          </cell>
          <cell r="Q464" t="str">
            <v>Trường ĐH Thương Mại</v>
          </cell>
        </row>
        <row r="465">
          <cell r="G465" t="str">
            <v>Đặng Thị Vân Anh 13/06/1975</v>
          </cell>
          <cell r="H465" t="str">
            <v>Nghệ An</v>
          </cell>
          <cell r="I465" t="str">
            <v>Nữ</v>
          </cell>
          <cell r="J465" t="str">
            <v>QH-2013-E</v>
          </cell>
          <cell r="K465" t="str">
            <v>Kinh tế chính trị</v>
          </cell>
          <cell r="L465" t="str">
            <v>Quản lý kinh tế</v>
          </cell>
          <cell r="M465" t="str">
            <v>60340410</v>
          </cell>
          <cell r="N465" t="str">
            <v>K22 QLKT1</v>
          </cell>
          <cell r="O465" t="str">
            <v>Quản lý thuế tại chi cục thuế quận Đống Đa, Thành phố Hà Nội</v>
          </cell>
          <cell r="P465" t="str">
            <v>TS. Tạ Thị Đoàn</v>
          </cell>
          <cell r="Q465" t="str">
            <v>Học viện Chính trị quốc gia Hồ Chí Minh</v>
          </cell>
        </row>
        <row r="466">
          <cell r="G466" t="str">
            <v>Nguyễn Lan Anh 26/12/1977</v>
          </cell>
          <cell r="H466" t="str">
            <v xml:space="preserve">Hòa Bình </v>
          </cell>
          <cell r="I466" t="str">
            <v>Nữ</v>
          </cell>
          <cell r="J466" t="str">
            <v>QH-2013-E</v>
          </cell>
          <cell r="K466" t="str">
            <v>Kinh tế chính trị</v>
          </cell>
          <cell r="L466" t="str">
            <v>Quản lý kinh tế</v>
          </cell>
          <cell r="M466" t="str">
            <v>60340410</v>
          </cell>
          <cell r="N466" t="str">
            <v>K22 QLKT6</v>
          </cell>
          <cell r="O466" t="str">
            <v>Quản lý khách hàng tại Ngân hàng  TMCP Đầu tư và Phát triển Việt Nam - Chi nhánh Nghệ An</v>
          </cell>
          <cell r="P466" t="str">
            <v>TS. Nguyễn Duy Lạc</v>
          </cell>
          <cell r="Q466" t="str">
            <v>Trường ĐH Mỏ - Địa chất</v>
          </cell>
        </row>
        <row r="467">
          <cell r="G467" t="str">
            <v>Phạm Thị Lan Anh 04/02/1986</v>
          </cell>
          <cell r="H467" t="str">
            <v>Thái Bình</v>
          </cell>
          <cell r="I467" t="str">
            <v>Nữ</v>
          </cell>
          <cell r="J467" t="str">
            <v>QH-2013-E</v>
          </cell>
          <cell r="K467" t="str">
            <v>Kinh tế chính trị</v>
          </cell>
          <cell r="L467" t="str">
            <v>Quản lý kinh tế</v>
          </cell>
          <cell r="M467" t="str">
            <v>60340410</v>
          </cell>
          <cell r="N467" t="str">
            <v>K22 QLKT 3</v>
          </cell>
          <cell r="O467" t="str">
            <v>Quản lý nhân lực tại Viện công nghiệp phần mềm và nội dung số Việt Nam</v>
          </cell>
          <cell r="P467" t="str">
            <v>TS. Nguyễn Hữu Sở</v>
          </cell>
          <cell r="Q467" t="str">
            <v xml:space="preserve"> Trường ĐH Kinh tế, ĐHQG Hà Nội</v>
          </cell>
        </row>
        <row r="468">
          <cell r="G468" t="str">
            <v>Nguyễn Ngọc Ánh 08/11/1989</v>
          </cell>
          <cell r="H468" t="str">
            <v>Thái Bình</v>
          </cell>
          <cell r="I468" t="str">
            <v>Nữ</v>
          </cell>
          <cell r="J468" t="str">
            <v>QH-2013-E</v>
          </cell>
          <cell r="K468" t="str">
            <v>Kinh tế chính trị</v>
          </cell>
          <cell r="L468" t="str">
            <v>Quản lý kinh tế</v>
          </cell>
          <cell r="M468" t="str">
            <v>60340410</v>
          </cell>
          <cell r="N468" t="str">
            <v>K22 QLKT 2</v>
          </cell>
          <cell r="O468" t="str">
            <v>Quản lý nhân lực tại Cục kế hoạch và đầu tư - Bộ Công An</v>
          </cell>
          <cell r="P468" t="str">
            <v>PGS.TS. Phạm Thị Hồng Điệp</v>
          </cell>
          <cell r="Q468" t="str">
            <v xml:space="preserve"> Trường ĐH Kinh tế, ĐHQG Hà Nội</v>
          </cell>
        </row>
        <row r="469">
          <cell r="G469" t="str">
            <v>Nguyễn Thị Biên 20/08/1981</v>
          </cell>
          <cell r="H469" t="str">
            <v>Nam Định</v>
          </cell>
          <cell r="I469" t="str">
            <v xml:space="preserve">Nữ </v>
          </cell>
          <cell r="J469" t="str">
            <v>QH-2013-E</v>
          </cell>
          <cell r="K469" t="str">
            <v>Kinh tế chính trị</v>
          </cell>
          <cell r="L469" t="str">
            <v>Quản lý kinh tế</v>
          </cell>
          <cell r="M469" t="str">
            <v>60340410</v>
          </cell>
          <cell r="N469" t="str">
            <v>K22 QLKT5</v>
          </cell>
          <cell r="O469" t="str">
            <v>Quản lý thu thuế các doanh nghiệp ngoài quốc doanh trên địa bàn huyện Thanh Liêm, tỉnh Hà Nam</v>
          </cell>
          <cell r="P469" t="str">
            <v>PGS.TS. Trương Quốc Cường</v>
          </cell>
          <cell r="Q469" t="str">
            <v>Học viện Ngân hàng</v>
          </cell>
        </row>
        <row r="470">
          <cell r="G470" t="str">
            <v>Đoàn Thanh Bình 23/08/1987</v>
          </cell>
          <cell r="H470" t="str">
            <v>Lạng Sơn</v>
          </cell>
          <cell r="I470" t="str">
            <v>Nam</v>
          </cell>
          <cell r="J470" t="str">
            <v>QH-2013-E</v>
          </cell>
          <cell r="K470" t="str">
            <v>Kinh tế chính trị</v>
          </cell>
          <cell r="L470" t="str">
            <v>Quản lý kinh tế</v>
          </cell>
          <cell r="M470" t="str">
            <v>60340410</v>
          </cell>
          <cell r="N470" t="str">
            <v>K22 QLKT3</v>
          </cell>
          <cell r="O470" t="str">
            <v>Quản lý thuế nhập khẩu tại Cục hải quan tỉnh Lạng Sơn</v>
          </cell>
          <cell r="P470" t="str">
            <v>PGS.TS. Lê Danh Tốn</v>
          </cell>
          <cell r="Q470" t="str">
            <v xml:space="preserve"> Trường ĐH Kinh tế, ĐHQG Hà Nội</v>
          </cell>
        </row>
        <row r="471">
          <cell r="G471" t="str">
            <v>Lê Thanh Bình 08/08/1980</v>
          </cell>
          <cell r="H471" t="str">
            <v>Hà Nội</v>
          </cell>
          <cell r="I471" t="str">
            <v>Nam</v>
          </cell>
          <cell r="J471" t="str">
            <v>QH-2013-E</v>
          </cell>
          <cell r="K471" t="str">
            <v>Kinh tế chính trị</v>
          </cell>
          <cell r="L471" t="str">
            <v>Quản lý kinh tế</v>
          </cell>
          <cell r="M471" t="str">
            <v>60340410</v>
          </cell>
          <cell r="N471" t="str">
            <v>K22 QLKT 2</v>
          </cell>
          <cell r="O471" t="str">
            <v>Quản lý nhà nước về chất thải rắn trên địa bàn quận Nam Từ Liêm</v>
          </cell>
          <cell r="P471" t="str">
            <v>TS. Nguyễn Ngọc Dũng</v>
          </cell>
          <cell r="Q471" t="str">
            <v>Liên minh HTX Việt Nam</v>
          </cell>
        </row>
        <row r="472">
          <cell r="G472" t="str">
            <v>Lê Anh Cường 05/06/1983</v>
          </cell>
          <cell r="H472" t="str">
            <v>Yên Bái</v>
          </cell>
          <cell r="I472" t="str">
            <v>Nam</v>
          </cell>
          <cell r="J472" t="str">
            <v>QH-2013-E</v>
          </cell>
          <cell r="K472" t="str">
            <v>Kinh tế chính trị</v>
          </cell>
          <cell r="L472" t="str">
            <v>Quản lý kinh tế</v>
          </cell>
          <cell r="M472" t="str">
            <v>60340410</v>
          </cell>
          <cell r="N472" t="str">
            <v>K22 QLKT1</v>
          </cell>
          <cell r="O472" t="str">
            <v>Nâng cao năng lực cạnh tranh của Tổng công ty Xây dựng Lũng Lô - Bộ Quốc Phòng</v>
          </cell>
          <cell r="P472" t="str">
            <v>TS. Trần Kim Hào</v>
          </cell>
          <cell r="Q472" t="str">
            <v>Viện Quản lý Kinh tế Trung Ương</v>
          </cell>
        </row>
        <row r="473">
          <cell r="G473" t="str">
            <v>Vương Thị Châm 10/09/1988</v>
          </cell>
          <cell r="H473" t="str">
            <v>Hải Dương</v>
          </cell>
          <cell r="I473" t="str">
            <v>Nữ</v>
          </cell>
          <cell r="J473" t="str">
            <v>QH-2013-E</v>
          </cell>
          <cell r="K473" t="str">
            <v>Kinh tế chính trị</v>
          </cell>
          <cell r="L473" t="str">
            <v>Quản lý kinh tế</v>
          </cell>
          <cell r="M473" t="str">
            <v>60340410</v>
          </cell>
          <cell r="N473" t="str">
            <v>K22 QLKT5</v>
          </cell>
          <cell r="O473" t="str">
            <v>Quản lý đội ngũ cán bộ công chức cấp xã huyện Nam Sách, tỉnh Hải Dương</v>
          </cell>
          <cell r="P473" t="str">
            <v>TS. Nguyễn Thị Thu Hoài</v>
          </cell>
          <cell r="Q473" t="str">
            <v xml:space="preserve"> Trường ĐH Kinh tế, ĐHQG Hà Nội</v>
          </cell>
        </row>
        <row r="474">
          <cell r="G474" t="str">
            <v>Mầu Linh Chi 03/03/1988</v>
          </cell>
          <cell r="H474" t="str">
            <v>Hà Nội</v>
          </cell>
          <cell r="I474" t="str">
            <v>Nữ</v>
          </cell>
          <cell r="J474" t="str">
            <v>QH-2013-E</v>
          </cell>
          <cell r="K474" t="str">
            <v>Kinh tế chính trị</v>
          </cell>
          <cell r="L474" t="str">
            <v>Quản lý kinh tế</v>
          </cell>
          <cell r="M474" t="str">
            <v>60340410</v>
          </cell>
          <cell r="N474" t="str">
            <v>K22 QLKT3</v>
          </cell>
          <cell r="O474" t="str">
            <v>Quản lý nhà nước đối với hoạt động xuất khẩu lao động của Việt Nam sang Malaysia</v>
          </cell>
          <cell r="P474" t="str">
            <v>TS. Trần Đức Hiệp</v>
          </cell>
          <cell r="Q474" t="str">
            <v xml:space="preserve"> Trường ĐH Kinh tế, ĐHQG Hà Nội</v>
          </cell>
        </row>
        <row r="475">
          <cell r="G475" t="str">
            <v>Ngô Lan Chi 05/05/1989</v>
          </cell>
          <cell r="H475" t="str">
            <v>Hà Nội</v>
          </cell>
          <cell r="I475" t="str">
            <v>Nữ</v>
          </cell>
          <cell r="J475" t="str">
            <v>QH-2013-E</v>
          </cell>
          <cell r="K475" t="str">
            <v>Kinh tế chính trị</v>
          </cell>
          <cell r="L475" t="str">
            <v>Quản lý kinh tế</v>
          </cell>
          <cell r="M475" t="str">
            <v>60340410</v>
          </cell>
          <cell r="N475" t="str">
            <v>K22 QLKT1</v>
          </cell>
          <cell r="O475" t="str">
            <v>Quản lý rủi ro tín dụng dài hạn tại ngân hàng TMCP đầu tư và phát triển Việt Nam, chi nhánh Thanh Xuân</v>
          </cell>
          <cell r="P475" t="str">
            <v>TS. Vũ Thị Dậu</v>
          </cell>
          <cell r="Q475" t="str">
            <v xml:space="preserve"> Trường ĐH Kinh tế, ĐHQG Hà Nội</v>
          </cell>
        </row>
        <row r="476">
          <cell r="G476" t="str">
            <v>Đỗ Đình Chính 18/10/1969</v>
          </cell>
          <cell r="H476" t="str">
            <v>Phú Thọ</v>
          </cell>
          <cell r="I476" t="str">
            <v>Nam</v>
          </cell>
          <cell r="J476" t="str">
            <v>QH-2013-E</v>
          </cell>
          <cell r="K476" t="str">
            <v>Kinh tế chính trị</v>
          </cell>
          <cell r="L476" t="str">
            <v>Quản lý kinh tế</v>
          </cell>
          <cell r="M476" t="str">
            <v>60340410</v>
          </cell>
          <cell r="N476" t="str">
            <v>K22 QLKT 4</v>
          </cell>
          <cell r="O476" t="str">
            <v>Nâng cao chất lượng đội ngũ cán bộ quản lý của Tổng Công ty Giấy Việt Nam</v>
          </cell>
          <cell r="P476" t="str">
            <v>PGS.TS. Phan Kim Chiến</v>
          </cell>
          <cell r="Q476" t="str">
            <v>Trường ĐH Kinh tế Quốc dân</v>
          </cell>
        </row>
        <row r="477">
          <cell r="G477" t="str">
            <v>Đỗ Huy Chính 30/04/1969</v>
          </cell>
          <cell r="H477" t="str">
            <v>Hải Dương</v>
          </cell>
          <cell r="I477" t="str">
            <v>Nam</v>
          </cell>
          <cell r="J477" t="str">
            <v>QH-2013-E</v>
          </cell>
          <cell r="K477" t="str">
            <v>Kinh tế chính trị</v>
          </cell>
          <cell r="L477" t="str">
            <v>Quản lý kinh tế</v>
          </cell>
          <cell r="M477" t="str">
            <v>60340410</v>
          </cell>
          <cell r="N477" t="str">
            <v>K22 QLKT5</v>
          </cell>
          <cell r="O477" t="str">
            <v>Quản lý nhân lực cán bộ công chức tại UBND tỉnh Hải Dương</v>
          </cell>
          <cell r="P477" t="str">
            <v>PGS.TS. Vũ Anh Dũng</v>
          </cell>
          <cell r="Q477" t="str">
            <v xml:space="preserve"> Trường ĐH Kinh tế, ĐHQG Hà Nội</v>
          </cell>
        </row>
        <row r="478">
          <cell r="G478" t="str">
            <v>Nguyễn Thị Thùy Dung 10/12/1986</v>
          </cell>
          <cell r="H478" t="str">
            <v>Thanh Hóa</v>
          </cell>
          <cell r="I478" t="str">
            <v>Nữ</v>
          </cell>
          <cell r="J478" t="str">
            <v>QH-2013-E</v>
          </cell>
          <cell r="K478" t="str">
            <v>Kinh tế chính trị</v>
          </cell>
          <cell r="L478" t="str">
            <v>Quản lý kinh tế</v>
          </cell>
          <cell r="M478" t="str">
            <v>60340410</v>
          </cell>
          <cell r="N478" t="str">
            <v>K22 QLKT 3</v>
          </cell>
          <cell r="O478" t="str">
            <v>Quản lý  nhân lực tại Trường Cao đẳng kinh tế kỹ thuật công thương</v>
          </cell>
          <cell r="P478" t="str">
            <v>TS. Phạm Thu Phương</v>
          </cell>
          <cell r="Q478" t="str">
            <v xml:space="preserve"> Trường ĐH Kinh tế, ĐHQG Hà Nội</v>
          </cell>
        </row>
        <row r="479">
          <cell r="G479" t="str">
            <v>Vũ Thị Dung 25/03/1981</v>
          </cell>
          <cell r="H479" t="str">
            <v>Hải Dương</v>
          </cell>
          <cell r="I479" t="str">
            <v>Nữ</v>
          </cell>
          <cell r="J479" t="str">
            <v>QH-2013-E</v>
          </cell>
          <cell r="K479" t="str">
            <v>Kinh tế chính trị</v>
          </cell>
          <cell r="L479" t="str">
            <v>Quản lý kinh tế</v>
          </cell>
          <cell r="M479" t="str">
            <v>60340410</v>
          </cell>
          <cell r="N479" t="str">
            <v>K22 QLKT 3</v>
          </cell>
          <cell r="O479" t="str">
            <v>Quản lý đội ngũ cán bộ nghiên cứu tại Viện Hàn lâm Khoa học và Công nghệ Việt Nam</v>
          </cell>
          <cell r="P479" t="str">
            <v>PGS.TS. Mai Thị Thanh Xuân</v>
          </cell>
          <cell r="Q479" t="str">
            <v xml:space="preserve"> Trường ĐH Kinh tế, ĐHQG Hà Nội</v>
          </cell>
        </row>
        <row r="480">
          <cell r="G480" t="str">
            <v>Khuất Tuấn Dũng 21/03/1984</v>
          </cell>
          <cell r="H480" t="str">
            <v>Phú Thọ</v>
          </cell>
          <cell r="I480" t="str">
            <v>Nam</v>
          </cell>
          <cell r="J480" t="str">
            <v>QH-2013-E</v>
          </cell>
          <cell r="K480" t="str">
            <v>Kinh tế chính trị</v>
          </cell>
          <cell r="L480" t="str">
            <v>Quản lý kinh tế</v>
          </cell>
          <cell r="M480" t="str">
            <v>60340410</v>
          </cell>
          <cell r="N480" t="str">
            <v>K22 QLKT 3</v>
          </cell>
          <cell r="O480" t="str">
            <v>Quản lý nhà nước về du lịch trên địa bàn huyện Thanh Thuỷ, Phú Thọ</v>
          </cell>
          <cell r="P480" t="str">
            <v>TS. Bùi Đại Dũng</v>
          </cell>
          <cell r="Q480" t="str">
            <v xml:space="preserve"> Trường ĐH Kinh tế, ĐHQG Hà Nội</v>
          </cell>
        </row>
        <row r="481">
          <cell r="G481" t="str">
            <v>Trần Nguyễn Dũng 13/07/1983</v>
          </cell>
          <cell r="H481" t="str">
            <v>Tuyên Quang</v>
          </cell>
          <cell r="I481" t="str">
            <v>Nam</v>
          </cell>
          <cell r="J481" t="str">
            <v>QH-2013-E</v>
          </cell>
          <cell r="K481" t="str">
            <v>Kinh tế chính trị</v>
          </cell>
          <cell r="L481" t="str">
            <v>Quản lý kinh tế</v>
          </cell>
          <cell r="M481" t="str">
            <v>60340410</v>
          </cell>
          <cell r="N481" t="str">
            <v>K22 QLKT1</v>
          </cell>
          <cell r="O481" t="str">
            <v>Quản lý  nhân lực tại Trung tâm nghiên cứu phát triển thiết bị mạng viễn thông Viettel</v>
          </cell>
          <cell r="P481" t="str">
            <v>TS. Vũ Thị Dậu</v>
          </cell>
          <cell r="Q481" t="str">
            <v xml:space="preserve"> Trường ĐH Kinh tế, ĐHQG Hà Nội</v>
          </cell>
        </row>
        <row r="482">
          <cell r="G482" t="str">
            <v>Trần Tiến Dũng 01/11/1986</v>
          </cell>
          <cell r="H482" t="str">
            <v>Nghệ An</v>
          </cell>
          <cell r="I482" t="str">
            <v>Nam</v>
          </cell>
          <cell r="J482" t="str">
            <v>QH-2013-E</v>
          </cell>
          <cell r="K482" t="str">
            <v>Kinh tế chính trị</v>
          </cell>
          <cell r="L482" t="str">
            <v>Quản lý kinh tế</v>
          </cell>
          <cell r="M482" t="str">
            <v>60340410</v>
          </cell>
          <cell r="N482" t="str">
            <v>K22 QLKT 4</v>
          </cell>
          <cell r="O482" t="str">
            <v>Nâng cao năng lực quản lý trong kinh doanh xuất bản phẩm tại Nhà xuất bản Đại học Quốc Gia Hà Nội</v>
          </cell>
          <cell r="P482" t="str">
            <v>PGS.TS. Trần Anh Tài</v>
          </cell>
          <cell r="Q482" t="str">
            <v xml:space="preserve"> Trường ĐH Kinh tế, ĐHQG Hà Nội</v>
          </cell>
        </row>
        <row r="483">
          <cell r="G483" t="str">
            <v>Tạ Đức Dũng 22/04/1977</v>
          </cell>
          <cell r="H483" t="str">
            <v>Phú Thọ</v>
          </cell>
          <cell r="I483" t="str">
            <v>Nam</v>
          </cell>
          <cell r="J483" t="str">
            <v>QH-2013-E</v>
          </cell>
          <cell r="K483" t="str">
            <v>Kinh tế chính trị</v>
          </cell>
          <cell r="L483" t="str">
            <v>Quản lý kinh tế</v>
          </cell>
          <cell r="M483" t="str">
            <v>60340410</v>
          </cell>
          <cell r="N483" t="str">
            <v>K22 QLKT 4</v>
          </cell>
          <cell r="O483" t="str">
            <v>Quản lý hoạt động tiêu thụ sản phẩm của Tổng công ty Giấy Việt Nam</v>
          </cell>
          <cell r="P483" t="str">
            <v>PGS.TS. Phạm Văn Dũng</v>
          </cell>
          <cell r="Q483" t="str">
            <v xml:space="preserve"> Trường ĐH Kinh tế, ĐHQG Hà Nội</v>
          </cell>
        </row>
        <row r="484">
          <cell r="G484" t="str">
            <v>Vũ Việt Dũng 06/02/1973</v>
          </cell>
          <cell r="H484" t="str">
            <v>Phú Thọ</v>
          </cell>
          <cell r="I484" t="str">
            <v>Nam</v>
          </cell>
          <cell r="J484" t="str">
            <v>QH-2013-E</v>
          </cell>
          <cell r="K484" t="str">
            <v>Kinh tế chính trị</v>
          </cell>
          <cell r="L484" t="str">
            <v>Quản lý kinh tế</v>
          </cell>
          <cell r="M484" t="str">
            <v>60340410</v>
          </cell>
          <cell r="N484" t="str">
            <v>K22 QLKT 4</v>
          </cell>
          <cell r="O484" t="str">
            <v>Quản lý dịch vụ ngân hàng bán lẻ tại Ngân hàng phát triển nhà đồng bằng sông Cửu Long, chi nhánh Phú Thọ</v>
          </cell>
          <cell r="P484" t="str">
            <v>TS. Đào Minh Phúc</v>
          </cell>
          <cell r="Q484" t="str">
            <v>Ngân hàng nhà nước</v>
          </cell>
        </row>
        <row r="485">
          <cell r="G485" t="str">
            <v>Bùi Thanh Duy 30/07/1977</v>
          </cell>
          <cell r="H485" t="str">
            <v>Hà Nội</v>
          </cell>
          <cell r="I485" t="str">
            <v>Nam</v>
          </cell>
          <cell r="J485" t="str">
            <v>QH-2013-E</v>
          </cell>
          <cell r="K485" t="str">
            <v>Kinh tế chính trị</v>
          </cell>
          <cell r="L485" t="str">
            <v>Quản lý kinh tế</v>
          </cell>
          <cell r="M485" t="str">
            <v>60340410</v>
          </cell>
          <cell r="N485" t="str">
            <v>K22 QLKT 2</v>
          </cell>
          <cell r="O485" t="str">
            <v>Nâng cao chất lượng cán bộ, công chức tại văn phòng Cục thuế Hà Nội</v>
          </cell>
          <cell r="P485" t="str">
            <v>PGS.TS. Lê Thị Anh Vân</v>
          </cell>
          <cell r="Q485" t="str">
            <v>Trường ĐH Kinh tế Quốc dân</v>
          </cell>
        </row>
        <row r="486">
          <cell r="G486" t="str">
            <v>Phạm Văn Duy 27/06/1983</v>
          </cell>
          <cell r="H486" t="str">
            <v>Hà Nam</v>
          </cell>
          <cell r="I486" t="str">
            <v>Nam</v>
          </cell>
          <cell r="J486" t="str">
            <v>QH-2013-E</v>
          </cell>
          <cell r="K486" t="str">
            <v>Kinh tế chính trị</v>
          </cell>
          <cell r="L486" t="str">
            <v>Quản lý kinh tế</v>
          </cell>
          <cell r="M486" t="str">
            <v>60340410</v>
          </cell>
          <cell r="N486" t="str">
            <v>K22 QLKT1</v>
          </cell>
          <cell r="O486" t="str">
            <v>Quản lý  nhân lực tại trường đại học FPT</v>
          </cell>
          <cell r="P486" t="str">
            <v>PGS.TS. Nguyễn Mạnh Tuân</v>
          </cell>
          <cell r="Q486" t="str">
            <v>ĐHQG Hà Nội</v>
          </cell>
        </row>
        <row r="487">
          <cell r="G487" t="str">
            <v>Đàm Thị Kim Duyên 23/05/1969</v>
          </cell>
          <cell r="H487" t="str">
            <v>Tuyên Quang</v>
          </cell>
          <cell r="I487" t="str">
            <v>Nữ</v>
          </cell>
          <cell r="J487" t="str">
            <v>QH-2013-E</v>
          </cell>
          <cell r="K487" t="str">
            <v>Kinh tế chính trị</v>
          </cell>
          <cell r="L487" t="str">
            <v>Quản lý kinh tế</v>
          </cell>
          <cell r="M487" t="str">
            <v>60340410</v>
          </cell>
          <cell r="N487" t="str">
            <v>K22 QLKT 4</v>
          </cell>
          <cell r="O487" t="str">
            <v>Quản lý thu ngân sách nhà nước trên địa bàn huyện Hàm Yên, tỉnh Tuyên Quang</v>
          </cell>
          <cell r="P487" t="str">
            <v>TS. Nguyễn Anh Tuấn</v>
          </cell>
          <cell r="Q487" t="str">
            <v xml:space="preserve"> Trường ĐH Kinh tế, ĐHQG Hà Nội</v>
          </cell>
        </row>
        <row r="488">
          <cell r="G488" t="str">
            <v>Nguyễn Hải Dương 19/08/1985</v>
          </cell>
          <cell r="H488" t="str">
            <v>Thanh Hóa</v>
          </cell>
          <cell r="I488" t="str">
            <v>Nam</v>
          </cell>
          <cell r="J488" t="str">
            <v>QH-2013-E</v>
          </cell>
          <cell r="K488" t="str">
            <v>Kinh tế chính trị</v>
          </cell>
          <cell r="L488" t="str">
            <v>Quản lý kinh tế</v>
          </cell>
          <cell r="M488" t="str">
            <v>60340410</v>
          </cell>
          <cell r="N488" t="str">
            <v>K22 QLKT1</v>
          </cell>
          <cell r="O488" t="str">
            <v>Chiến lược phát triển dịch vụ nội dung số của Tập đoàn viễn thông quân đội</v>
          </cell>
          <cell r="P488" t="str">
            <v>TS. Nguyễn Thùy Anh</v>
          </cell>
          <cell r="Q488" t="str">
            <v xml:space="preserve"> Trường ĐH Kinh tế, ĐHQG Hà Nội</v>
          </cell>
        </row>
        <row r="489">
          <cell r="G489" t="str">
            <v>Nguyễn Thùy Dương 31/12/1985</v>
          </cell>
          <cell r="H489" t="str">
            <v>Hà Nội</v>
          </cell>
          <cell r="I489" t="str">
            <v>Nữ</v>
          </cell>
          <cell r="J489" t="str">
            <v>QH-2013-E</v>
          </cell>
          <cell r="K489" t="str">
            <v>Kinh tế chính trị</v>
          </cell>
          <cell r="L489" t="str">
            <v>Quản lý kinh tế</v>
          </cell>
          <cell r="M489" t="str">
            <v>60340410</v>
          </cell>
          <cell r="N489" t="str">
            <v>K22 QLKT 4</v>
          </cell>
          <cell r="O489" t="str">
            <v>Chính sách phát triển công nghiệp hỗ trợ ở một số nước Đông Á và bài học kinh nghiệm cho Việt Nam</v>
          </cell>
          <cell r="P489" t="str">
            <v>TS. Nguyễn Ngọc Mạnh</v>
          </cell>
          <cell r="Q489" t="str">
            <v>Viện nghiên cứu Châu Mỹ</v>
          </cell>
        </row>
        <row r="490">
          <cell r="G490" t="str">
            <v>Nguyễn Triều Dương 24/08/1985</v>
          </cell>
          <cell r="H490" t="str">
            <v>Thái Nguyên</v>
          </cell>
          <cell r="I490" t="str">
            <v>Nam</v>
          </cell>
          <cell r="J490" t="str">
            <v>QH-2013-E</v>
          </cell>
          <cell r="K490" t="str">
            <v>Kinh tế chính trị</v>
          </cell>
          <cell r="L490" t="str">
            <v>Quản lý kinh tế</v>
          </cell>
          <cell r="M490" t="str">
            <v>60340410</v>
          </cell>
          <cell r="N490" t="str">
            <v>K22 QLKT 3</v>
          </cell>
          <cell r="O490" t="str">
            <v>Quản lý thu bảo hiểm xã hội tại huyện Phú Bình, tỉnh Thái Nguyên</v>
          </cell>
          <cell r="P490" t="str">
            <v>TS. Lê Thị Hồng Điệp</v>
          </cell>
          <cell r="Q490" t="str">
            <v xml:space="preserve"> Trường ĐH Kinh tế, ĐHQG Hà Nội</v>
          </cell>
        </row>
        <row r="491">
          <cell r="G491" t="str">
            <v>Phạm Trọng Dương 08/02/1974</v>
          </cell>
          <cell r="H491" t="str">
            <v>Hà Nam</v>
          </cell>
          <cell r="I491" t="str">
            <v>Nam</v>
          </cell>
          <cell r="J491" t="str">
            <v>QH-2013-E</v>
          </cell>
          <cell r="K491" t="str">
            <v>Kinh tế chính trị</v>
          </cell>
          <cell r="L491" t="str">
            <v>Quản lý kinh tế</v>
          </cell>
          <cell r="M491" t="str">
            <v>60340410</v>
          </cell>
          <cell r="N491" t="str">
            <v>K22 QLKT5</v>
          </cell>
          <cell r="O491" t="str">
            <v>Quản lý tài chính tại Công ty thủy lợi huyện Kim Bảng, Hà Nam</v>
          </cell>
          <cell r="P491" t="str">
            <v>PGS.TS. Trần Việt Tiến</v>
          </cell>
          <cell r="Q491" t="str">
            <v>Trường ĐH Kinh tế Quốc dân</v>
          </cell>
        </row>
        <row r="492">
          <cell r="G492" t="str">
            <v>Lương Văn Đạt 30/09/1979</v>
          </cell>
          <cell r="H492" t="str">
            <v>Bắc Giang</v>
          </cell>
          <cell r="I492" t="str">
            <v>Nam</v>
          </cell>
          <cell r="J492" t="str">
            <v>QH-2013-E</v>
          </cell>
          <cell r="K492" t="str">
            <v>Kinh tế chính trị</v>
          </cell>
          <cell r="L492" t="str">
            <v>Quản lý kinh tế</v>
          </cell>
          <cell r="M492" t="str">
            <v>60340410</v>
          </cell>
          <cell r="N492" t="str">
            <v>K22 QLKT1</v>
          </cell>
          <cell r="O492" t="str">
            <v>Quản lý nhà nước về môi trường ở các khu công nghiệp trên địa bàn huyện Yên Dũng, tỉnh Bắc Giang</v>
          </cell>
          <cell r="P492" t="str">
            <v>TS. Vũ Văn Hùng</v>
          </cell>
          <cell r="Q492" t="str">
            <v>Trường ĐH Thương Mại</v>
          </cell>
        </row>
        <row r="493">
          <cell r="G493" t="str">
            <v>Phạm Tiến Đạt 28/10/1979</v>
          </cell>
          <cell r="H493" t="str">
            <v>Hà Nội</v>
          </cell>
          <cell r="I493" t="str">
            <v>Nam</v>
          </cell>
          <cell r="J493" t="str">
            <v>QH-2013-E</v>
          </cell>
          <cell r="K493" t="str">
            <v>Kinh tế chính trị</v>
          </cell>
          <cell r="L493" t="str">
            <v>Quản lý kinh tế</v>
          </cell>
          <cell r="M493" t="str">
            <v>60340410</v>
          </cell>
          <cell r="N493" t="str">
            <v>K22 QLKT1</v>
          </cell>
          <cell r="O493" t="str">
            <v xml:space="preserve">Quản lý  vốn tại Tổng công ty cổ phần xây lắp dầu khí Việt Nam </v>
          </cell>
          <cell r="P493" t="str">
            <v>TS. Vũ Đức Thanh</v>
          </cell>
          <cell r="Q493" t="str">
            <v xml:space="preserve"> Trường ĐH Kinh tế, ĐHQG Hà Nội</v>
          </cell>
        </row>
        <row r="494">
          <cell r="G494" t="str">
            <v>Nguyễn Đăng Định 12/09/1971</v>
          </cell>
          <cell r="H494" t="str">
            <v>Hà Nam</v>
          </cell>
          <cell r="I494" t="str">
            <v>Nam</v>
          </cell>
          <cell r="J494" t="str">
            <v>QH-2013-E</v>
          </cell>
          <cell r="K494" t="str">
            <v>Kinh tế chính trị</v>
          </cell>
          <cell r="L494" t="str">
            <v>Quản lý kinh tế</v>
          </cell>
          <cell r="M494" t="str">
            <v>60340410</v>
          </cell>
          <cell r="N494" t="str">
            <v>K22 QLKT5</v>
          </cell>
          <cell r="O494" t="str">
            <v>Quản lý ngân sách nhà nước huyện Bình Lục, tỉnh Hà Nam</v>
          </cell>
          <cell r="P494" t="str">
            <v>PGS.TS. Lê Thị Anh Vân</v>
          </cell>
          <cell r="Q494" t="str">
            <v>Trường ĐH Kinh tế Quốc dân</v>
          </cell>
        </row>
        <row r="495">
          <cell r="G495" t="str">
            <v>Nguyễn Như Độ 28/05/1981</v>
          </cell>
          <cell r="H495" t="str">
            <v>Hà Nội</v>
          </cell>
          <cell r="I495" t="str">
            <v>Nam</v>
          </cell>
          <cell r="J495" t="str">
            <v>QH-2013-E</v>
          </cell>
          <cell r="K495" t="str">
            <v>Kinh tế chính trị</v>
          </cell>
          <cell r="L495" t="str">
            <v>Quản lý kinh tế</v>
          </cell>
          <cell r="M495" t="str">
            <v>60340410</v>
          </cell>
          <cell r="N495" t="str">
            <v>K22 QLKT 2</v>
          </cell>
          <cell r="O495" t="str">
            <v>Quản lý đầu tư xây dựng cơ bản từ ngân sách nhà nước của huyện Chương Mỹ, thành phố Hà Nội</v>
          </cell>
          <cell r="P495" t="str">
            <v>TS. Vũ Văn Hùng</v>
          </cell>
          <cell r="Q495" t="str">
            <v>Trường ĐH Thương Mại</v>
          </cell>
        </row>
        <row r="496">
          <cell r="G496" t="str">
            <v>Trần Bá Đông 29/05/1983</v>
          </cell>
          <cell r="H496" t="str">
            <v>Thanh Hóa</v>
          </cell>
          <cell r="I496" t="str">
            <v>Nam</v>
          </cell>
          <cell r="J496" t="str">
            <v>QH-2013-E</v>
          </cell>
          <cell r="K496" t="str">
            <v>Kinh tế chính trị</v>
          </cell>
          <cell r="L496" t="str">
            <v>Quản lý kinh tế</v>
          </cell>
          <cell r="M496" t="str">
            <v>60340410</v>
          </cell>
          <cell r="N496" t="str">
            <v>K22 QLKT 4</v>
          </cell>
          <cell r="O496" t="str">
            <v>Quản lý chi ngân sách nhà nước trên địa bàn huyện Thọ Xuân, tỉnh Thanh Hóa</v>
          </cell>
          <cell r="P496" t="str">
            <v>TS. Bùi Xuân Sơn</v>
          </cell>
          <cell r="Q496" t="str">
            <v>Tổng cục Hậu cần - Kỹ thuật, Bộ Công An</v>
          </cell>
        </row>
        <row r="497">
          <cell r="G497" t="str">
            <v>Nguyễn Văn Đức 07/04/1967</v>
          </cell>
          <cell r="H497" t="str">
            <v>Nghệ An</v>
          </cell>
          <cell r="I497" t="str">
            <v>Nam</v>
          </cell>
          <cell r="J497" t="str">
            <v>QH-2013-E</v>
          </cell>
          <cell r="K497" t="str">
            <v>Kinh tế chính trị</v>
          </cell>
          <cell r="L497" t="str">
            <v>Quản lý kinh tế</v>
          </cell>
          <cell r="M497" t="str">
            <v>60340410</v>
          </cell>
          <cell r="N497" t="str">
            <v>K22 QLKT 3</v>
          </cell>
          <cell r="O497" t="str">
            <v>Quản lý tín dụng tại Ngân hàng Nông nghiệp và Phát triển nông thôn Việt Nam Việt Nam - Chi nhánh Hoàng Quốc Việt</v>
          </cell>
          <cell r="P497" t="str">
            <v>TS. Bùi Tuấn Anh</v>
          </cell>
          <cell r="Q497" t="str">
            <v>World Bank</v>
          </cell>
        </row>
        <row r="498">
          <cell r="G498" t="str">
            <v>Bùi Thị Hương Giang 01/11/1988</v>
          </cell>
          <cell r="H498" t="str">
            <v>Nghệ An</v>
          </cell>
          <cell r="I498" t="str">
            <v>Nữ</v>
          </cell>
          <cell r="J498" t="str">
            <v>QH-2013-E</v>
          </cell>
          <cell r="K498" t="str">
            <v>Kinh tế chính trị</v>
          </cell>
          <cell r="L498" t="str">
            <v>Quản lý kinh tế</v>
          </cell>
          <cell r="M498" t="str">
            <v>60340410</v>
          </cell>
          <cell r="N498" t="str">
            <v>K22 QLKT 2</v>
          </cell>
          <cell r="O498" t="str">
            <v>Quản lý nhà nước đối với các cụm công nghiệp trên địa bàn tỉnh Nghệ An</v>
          </cell>
          <cell r="P498" t="str">
            <v>TS. Phạm Quỳnh Anh</v>
          </cell>
          <cell r="Q498" t="str">
            <v xml:space="preserve"> Trường ĐH Kinh tế, ĐHQG Hà Nội</v>
          </cell>
        </row>
        <row r="499">
          <cell r="G499" t="str">
            <v>Triệu Thị Ngọc Giang 12/11/1987</v>
          </cell>
          <cell r="H499" t="str">
            <v>Phú Thọ</v>
          </cell>
          <cell r="I499" t="str">
            <v>Nữ</v>
          </cell>
          <cell r="J499" t="str">
            <v>QH-2013-E</v>
          </cell>
          <cell r="K499" t="str">
            <v>Kinh tế chính trị</v>
          </cell>
          <cell r="L499" t="str">
            <v>Quản lý kinh tế</v>
          </cell>
          <cell r="M499" t="str">
            <v>60340410</v>
          </cell>
          <cell r="N499" t="str">
            <v>K22 QLKT 4</v>
          </cell>
          <cell r="O499" t="str">
            <v xml:space="preserve">Hoàn thiện chiến lược kinh doanh cho Công ty cổ phần Hóa chất Việt Trì </v>
          </cell>
          <cell r="P499" t="str">
            <v>TS. Lưu Quốc Đạt</v>
          </cell>
          <cell r="Q499" t="str">
            <v xml:space="preserve"> Trường ĐH Kinh tế, ĐHQG Hà Nội</v>
          </cell>
        </row>
        <row r="500">
          <cell r="G500" t="str">
            <v>Vũ Trường Giang 22/12/1988</v>
          </cell>
          <cell r="H500" t="str">
            <v>Tuyên Quang</v>
          </cell>
          <cell r="I500" t="str">
            <v>Nam</v>
          </cell>
          <cell r="J500" t="str">
            <v>QH-2013-E</v>
          </cell>
          <cell r="K500" t="str">
            <v>Kinh tế chính trị</v>
          </cell>
          <cell r="L500" t="str">
            <v>Quản lý kinh tế</v>
          </cell>
          <cell r="M500" t="str">
            <v>60340410</v>
          </cell>
          <cell r="N500" t="str">
            <v>K22 QLKT 2</v>
          </cell>
          <cell r="O500" t="str">
            <v>Quản lý đội ngũ công chức, viên chức của Tổng cục Dự trữ Nhà nước</v>
          </cell>
          <cell r="P500" t="str">
            <v>TS. Lê Văn Chiến</v>
          </cell>
          <cell r="Q500" t="str">
            <v>Học viện Chính trị quốc gia Hồ Chí Minh</v>
          </cell>
        </row>
        <row r="501">
          <cell r="G501" t="str">
            <v>Lê Hải Hà 05/04/1985</v>
          </cell>
          <cell r="H501" t="str">
            <v>Thanh Hóa</v>
          </cell>
          <cell r="I501" t="str">
            <v>Nam</v>
          </cell>
          <cell r="J501" t="str">
            <v>QH-2013-E</v>
          </cell>
          <cell r="K501" t="str">
            <v>Kinh tế chính trị</v>
          </cell>
          <cell r="L501" t="str">
            <v>Quản lý kinh tế</v>
          </cell>
          <cell r="M501" t="str">
            <v>60340410</v>
          </cell>
          <cell r="N501" t="str">
            <v>K22 QLKT 4</v>
          </cell>
          <cell r="O501" t="str">
            <v xml:space="preserve">Công tác xóa đói giảm nghèo trên địa bàn huyện Như Xuân - Thanh Hóa </v>
          </cell>
          <cell r="P501" t="str">
            <v>PGS.TS. Trương Quốc Cường</v>
          </cell>
          <cell r="Q501" t="str">
            <v>Học viện Ngân hàng</v>
          </cell>
        </row>
        <row r="502">
          <cell r="G502" t="str">
            <v>Lương Hoàng Hà 04/03/1983</v>
          </cell>
          <cell r="H502" t="str">
            <v>Hà Nội</v>
          </cell>
          <cell r="I502" t="str">
            <v>Nữ</v>
          </cell>
          <cell r="J502" t="str">
            <v>QH-2013-E</v>
          </cell>
          <cell r="K502" t="str">
            <v>Kinh tế chính trị</v>
          </cell>
          <cell r="L502" t="str">
            <v>Quản lý kinh tế</v>
          </cell>
          <cell r="M502" t="str">
            <v>60340410</v>
          </cell>
          <cell r="N502" t="str">
            <v>K22 QLKT 3</v>
          </cell>
          <cell r="O502" t="str">
            <v>Phát triển sản phẩm thẻ của Ngân hàng nông nghiệp và phát triển nông thôn Việt Nam - Chi nhánh Bắc Hà Nội</v>
          </cell>
          <cell r="P502" t="str">
            <v>TS. Vũ Đức Thanh</v>
          </cell>
          <cell r="Q502" t="str">
            <v xml:space="preserve"> Trường ĐH Kinh tế, ĐHQG Hà Nội</v>
          </cell>
        </row>
        <row r="503">
          <cell r="G503" t="str">
            <v>Nguyễn Đức Dũng Hà 15/06/1987</v>
          </cell>
          <cell r="H503" t="str">
            <v>Phú Thọ</v>
          </cell>
          <cell r="I503" t="str">
            <v>Nam</v>
          </cell>
          <cell r="J503" t="str">
            <v>QH-2013-E</v>
          </cell>
          <cell r="K503" t="str">
            <v>Kinh tế chính trị</v>
          </cell>
          <cell r="L503" t="str">
            <v>Quản lý kinh tế</v>
          </cell>
          <cell r="M503" t="str">
            <v>60340410</v>
          </cell>
          <cell r="N503" t="str">
            <v>K22 QLKT 4</v>
          </cell>
          <cell r="O503" t="str">
            <v>Quản lý rủi ro tín dụng tại Ngân hàng  TMCP Ngoại thương Việt Nam chi nhánh Việt Trì</v>
          </cell>
          <cell r="P503" t="str">
            <v>PGS.TS. Nguyễn Minh Khải</v>
          </cell>
          <cell r="Q503" t="str">
            <v>Học viện Chính trị Bộ Quốc phòng</v>
          </cell>
        </row>
        <row r="504">
          <cell r="G504" t="str">
            <v>Nguyễn Văn Hà 21/12/1978</v>
          </cell>
          <cell r="H504" t="str">
            <v>Phú Thọ</v>
          </cell>
          <cell r="I504" t="str">
            <v>Nam</v>
          </cell>
          <cell r="J504" t="str">
            <v>QH-2013-E</v>
          </cell>
          <cell r="K504" t="str">
            <v>Kinh tế chính trị</v>
          </cell>
          <cell r="L504" t="str">
            <v>Quản lý kinh tế</v>
          </cell>
          <cell r="M504" t="str">
            <v>60340410</v>
          </cell>
          <cell r="N504" t="str">
            <v>K22 QLKT 4</v>
          </cell>
          <cell r="O504" t="str">
            <v>Quản lý ngân sách nhà nước tại Sở Văn hóa, thể thao và du lịch tỉnh Phú Thọ</v>
          </cell>
          <cell r="P504" t="str">
            <v>PGS.TS. Trịnh Thị Hoa Mai</v>
          </cell>
          <cell r="Q504" t="str">
            <v xml:space="preserve"> Trường ĐH Kinh tế, ĐHQG Hà Nội</v>
          </cell>
        </row>
        <row r="505">
          <cell r="G505" t="str">
            <v>Phạm Thị Thu Hà 29/04/1975</v>
          </cell>
          <cell r="H505" t="str">
            <v>Hà Nội</v>
          </cell>
          <cell r="I505" t="str">
            <v>Nữ</v>
          </cell>
          <cell r="J505" t="str">
            <v>QH-2013-E</v>
          </cell>
          <cell r="K505" t="str">
            <v>Kinh tế chính trị</v>
          </cell>
          <cell r="L505" t="str">
            <v>Quản lý kinh tế</v>
          </cell>
          <cell r="M505" t="str">
            <v>60340410</v>
          </cell>
          <cell r="N505" t="str">
            <v>K22 QLKT5</v>
          </cell>
          <cell r="O505" t="str">
            <v>Quản lý nhà nước đối với doanh nghiệp trên địa bàn tỉnh Hà Nam</v>
          </cell>
          <cell r="P505" t="str">
            <v>TS. Lê Thị Hồng Điệp</v>
          </cell>
          <cell r="Q505" t="str">
            <v xml:space="preserve"> Trường ĐH Kinh tế, ĐHQG Hà Nội</v>
          </cell>
        </row>
        <row r="506">
          <cell r="G506" t="str">
            <v>Phùng Việt Hà 18/08/1984</v>
          </cell>
          <cell r="H506" t="str">
            <v>Hà Nội</v>
          </cell>
          <cell r="I506" t="str">
            <v>Nam</v>
          </cell>
          <cell r="J506" t="str">
            <v>QH-2013-E</v>
          </cell>
          <cell r="K506" t="str">
            <v>Kinh tế chính trị</v>
          </cell>
          <cell r="L506" t="str">
            <v>Quản lý kinh tế</v>
          </cell>
          <cell r="M506" t="str">
            <v>60340410</v>
          </cell>
          <cell r="N506" t="str">
            <v>K22 QLKT 3</v>
          </cell>
          <cell r="O506" t="str">
            <v xml:space="preserve">Quản lý  nhân lực tại Học viên Ngân hàng </v>
          </cell>
          <cell r="P506" t="str">
            <v>TS. Đinh Quang Ty</v>
          </cell>
          <cell r="Q506" t="str">
            <v>Hội đồng lý luận trung ương</v>
          </cell>
        </row>
        <row r="507">
          <cell r="G507" t="str">
            <v>Vũ Thị Thanh Hà 31/05/1973</v>
          </cell>
          <cell r="H507" t="str">
            <v>Hà Nội</v>
          </cell>
          <cell r="I507" t="str">
            <v>Nữ</v>
          </cell>
          <cell r="J507" t="str">
            <v>QH-2013-E</v>
          </cell>
          <cell r="K507" t="str">
            <v>Kinh tế chính trị</v>
          </cell>
          <cell r="L507" t="str">
            <v>Quản lý kinh tế</v>
          </cell>
          <cell r="M507" t="str">
            <v>60340410</v>
          </cell>
          <cell r="N507" t="str">
            <v>K22 QLKT 4</v>
          </cell>
          <cell r="O507" t="str">
            <v>Quản lý nhà nước đối với hoạt động xuất khẩu lao động Việt Nam sang thị trường Nhật Bản</v>
          </cell>
          <cell r="P507" t="str">
            <v>TS. Trần Đức Hiệp</v>
          </cell>
          <cell r="Q507" t="str">
            <v xml:space="preserve"> Trường ĐH Kinh tế, ĐHQG Hà Nội</v>
          </cell>
        </row>
        <row r="508">
          <cell r="G508" t="str">
            <v>Nguyễn Đăng Hai 24/01/1981</v>
          </cell>
          <cell r="H508" t="str">
            <v>Hà Nội</v>
          </cell>
          <cell r="I508" t="str">
            <v>Nam</v>
          </cell>
          <cell r="J508" t="str">
            <v>QH-2013-E</v>
          </cell>
          <cell r="K508" t="str">
            <v>Kinh tế chính trị</v>
          </cell>
          <cell r="L508" t="str">
            <v>Quản lý kinh tế</v>
          </cell>
          <cell r="M508" t="str">
            <v>60340410</v>
          </cell>
          <cell r="N508" t="str">
            <v>K22 QLKT 4</v>
          </cell>
          <cell r="O508" t="str">
            <v xml:space="preserve">Xây dựng chiến lược kinh doanh bất động sản của Công ty cổ phần phát triển đô thị Từ Liêm </v>
          </cell>
          <cell r="P508" t="str">
            <v>PGS.TS. Phí Mạnh Hồng</v>
          </cell>
          <cell r="Q508" t="str">
            <v xml:space="preserve"> Trường ĐH Kinh tế, ĐHQG Hà Nội</v>
          </cell>
        </row>
        <row r="509">
          <cell r="G509" t="str">
            <v>Dương Hồng Hải 26/03/1983</v>
          </cell>
          <cell r="H509" t="str">
            <v>Phú Thọ</v>
          </cell>
          <cell r="I509" t="str">
            <v>Nam</v>
          </cell>
          <cell r="J509" t="str">
            <v>QH-2013-E</v>
          </cell>
          <cell r="K509" t="str">
            <v>Kinh tế chính trị</v>
          </cell>
          <cell r="L509" t="str">
            <v>Quản lý kinh tế</v>
          </cell>
          <cell r="M509" t="str">
            <v>60340410</v>
          </cell>
          <cell r="N509" t="str">
            <v>K22 QLKT 4</v>
          </cell>
          <cell r="O509" t="str">
            <v>Quản lý tín dụng tại Ngân hàng TMCP Đầu tư và Phát triển Việt Nam - Chi nhánh Phú Thọ</v>
          </cell>
          <cell r="P509" t="str">
            <v>PGS.TS. Phạm Văn Dũng</v>
          </cell>
          <cell r="Q509" t="str">
            <v xml:space="preserve"> Trường ĐH Kinh tế, ĐHQG Hà Nội</v>
          </cell>
        </row>
        <row r="510">
          <cell r="G510" t="str">
            <v>Lê Thị Hải 28/10/1984</v>
          </cell>
          <cell r="H510" t="str">
            <v>Thanh Hóa</v>
          </cell>
          <cell r="I510" t="str">
            <v>Nữ</v>
          </cell>
          <cell r="J510" t="str">
            <v>QH-2013-E</v>
          </cell>
          <cell r="K510" t="str">
            <v>Kinh tế chính trị</v>
          </cell>
          <cell r="L510" t="str">
            <v>Quản lý kinh tế</v>
          </cell>
          <cell r="M510" t="str">
            <v>60340410</v>
          </cell>
          <cell r="N510" t="str">
            <v>K22 QLKT 4</v>
          </cell>
          <cell r="O510" t="str">
            <v>Quản lý thu  nợ tại Bảo hiểm xã hội tỉnh Thanh Hóa</v>
          </cell>
          <cell r="P510" t="str">
            <v>PGS.TS. Nguyễn Xuân Thiên</v>
          </cell>
          <cell r="Q510" t="str">
            <v xml:space="preserve"> Trường ĐH Kinh tế, ĐHQG Hà Nội</v>
          </cell>
        </row>
        <row r="511">
          <cell r="G511" t="str">
            <v>Nguyễn Huy Hải 18/08/1980</v>
          </cell>
          <cell r="H511" t="str">
            <v>Hải Dương</v>
          </cell>
          <cell r="I511" t="str">
            <v>Nam</v>
          </cell>
          <cell r="J511" t="str">
            <v>QH-2013-E</v>
          </cell>
          <cell r="K511" t="str">
            <v>Kinh tế chính trị</v>
          </cell>
          <cell r="L511" t="str">
            <v>Quản lý kinh tế</v>
          </cell>
          <cell r="M511" t="str">
            <v>60340410</v>
          </cell>
          <cell r="N511" t="str">
            <v>K22 QLKT5</v>
          </cell>
          <cell r="O511" t="str">
            <v>Chuyển dịch cơ cấu kinh tế nông nghiệp ở huyện Nam Sách, tỉnh Hải Dương</v>
          </cell>
          <cell r="P511" t="str">
            <v>TS. Lê Thị Hồng Điệp</v>
          </cell>
          <cell r="Q511" t="str">
            <v xml:space="preserve"> Trường ĐH Kinh tế, ĐHQG Hà Nội</v>
          </cell>
        </row>
        <row r="512">
          <cell r="G512" t="str">
            <v>Phạm Vĩnh Hải 13/01/1978</v>
          </cell>
          <cell r="H512" t="str">
            <v xml:space="preserve"> Hà Nội</v>
          </cell>
          <cell r="I512" t="str">
            <v>Nam</v>
          </cell>
          <cell r="J512" t="str">
            <v>QH-2013-E</v>
          </cell>
          <cell r="K512" t="str">
            <v>Kinh tế chính trị</v>
          </cell>
          <cell r="L512" t="str">
            <v>Quản lý kinh tế</v>
          </cell>
          <cell r="M512" t="str">
            <v>60340410</v>
          </cell>
          <cell r="N512" t="str">
            <v>K22 QLKT1</v>
          </cell>
          <cell r="O512" t="str">
            <v>Quản lý thu thuế xuất nhập khẩu tại Chi cục Hải quan cửa khẩu sân bay quốc tế Nội Bài</v>
          </cell>
          <cell r="P512" t="str">
            <v>TS. Hoàng Khắc Lịch</v>
          </cell>
          <cell r="Q512" t="str">
            <v xml:space="preserve"> Trường ĐH Kinh tế, ĐHQG Hà Nội</v>
          </cell>
        </row>
        <row r="513">
          <cell r="G513" t="str">
            <v>Vũ Minh Hải 28/07/1977</v>
          </cell>
          <cell r="H513" t="str">
            <v>Hưng Yên</v>
          </cell>
          <cell r="I513" t="str">
            <v>Nam</v>
          </cell>
          <cell r="J513" t="str">
            <v>QH-2013-E</v>
          </cell>
          <cell r="K513" t="str">
            <v>Kinh tế chính trị</v>
          </cell>
          <cell r="L513" t="str">
            <v>Quản lý kinh tế</v>
          </cell>
          <cell r="M513" t="str">
            <v>60340410</v>
          </cell>
          <cell r="N513" t="str">
            <v>K22 QLKT5</v>
          </cell>
          <cell r="O513" t="str">
            <v>Chống sản xuất, buôn bán hàng giả tại Chi cục quản lý thị trường tỉnh Hải Dương</v>
          </cell>
          <cell r="P513" t="str">
            <v>TS. Nguyễn Trường Thọ</v>
          </cell>
          <cell r="Q513" t="str">
            <v>Học Viện An Ninh</v>
          </cell>
        </row>
        <row r="514">
          <cell r="G514" t="str">
            <v>Trịnh Thị Hoàng Hạnh 28/01/1981</v>
          </cell>
          <cell r="H514" t="str">
            <v>Hà Nội</v>
          </cell>
          <cell r="I514" t="str">
            <v>Nữ</v>
          </cell>
          <cell r="J514" t="str">
            <v>QH-2013-E</v>
          </cell>
          <cell r="K514" t="str">
            <v>Kinh tế chính trị</v>
          </cell>
          <cell r="L514" t="str">
            <v>Quản lý kinh tế</v>
          </cell>
          <cell r="M514" t="str">
            <v>60340410</v>
          </cell>
          <cell r="N514" t="str">
            <v>K22 QLKT1</v>
          </cell>
          <cell r="O514" t="str">
            <v>Quản lý chi đầu tư xây dựng từ ngân sách nhà nước tại huyện Thanh Oai, Hà Nội</v>
          </cell>
          <cell r="P514" t="str">
            <v>TS. Lưu Quốc Đạt</v>
          </cell>
          <cell r="Q514" t="str">
            <v xml:space="preserve"> Trường ĐH Kinh tế, ĐHQG Hà Nội</v>
          </cell>
        </row>
        <row r="515">
          <cell r="G515" t="str">
            <v>Hoàng Trung Hảo 15/09/1969</v>
          </cell>
          <cell r="H515" t="str">
            <v>Phú Thọ</v>
          </cell>
          <cell r="I515" t="str">
            <v>Nam</v>
          </cell>
          <cell r="J515" t="str">
            <v>QH-2013-E</v>
          </cell>
          <cell r="K515" t="str">
            <v>Kinh tế chính trị</v>
          </cell>
          <cell r="L515" t="str">
            <v>Quản lý kinh tế</v>
          </cell>
          <cell r="M515" t="str">
            <v>60340410</v>
          </cell>
          <cell r="N515" t="str">
            <v>K22 QLKT 4</v>
          </cell>
          <cell r="O515" t="str">
            <v xml:space="preserve">Hoàn thiện quy hoạch cán bộ thuộc sở Giao thông vận tải Phú Thọ </v>
          </cell>
          <cell r="P515" t="str">
            <v>TS. Nguyễn Thị Hải Vân</v>
          </cell>
          <cell r="Q515" t="str">
            <v>Học viện chính trị Bộ Công An</v>
          </cell>
        </row>
        <row r="516">
          <cell r="G516" t="str">
            <v>Bùi Thị Đức Hằng 15/10/1987</v>
          </cell>
          <cell r="H516" t="str">
            <v>Phú Thọ</v>
          </cell>
          <cell r="I516" t="str">
            <v>Nữ</v>
          </cell>
          <cell r="J516" t="str">
            <v>QH-2013-E</v>
          </cell>
          <cell r="K516" t="str">
            <v>Kinh tế chính trị</v>
          </cell>
          <cell r="L516" t="str">
            <v>Quản lý kinh tế</v>
          </cell>
          <cell r="M516" t="str">
            <v>60340410</v>
          </cell>
          <cell r="N516" t="str">
            <v>K22 QLKT 2</v>
          </cell>
          <cell r="O516" t="str">
            <v>Quản lý nhà nước đối với hoạt động du lịch trên địa bàn tỉnh Phú Thọ</v>
          </cell>
          <cell r="P516" t="str">
            <v>PGS.TS. Phạm Thị Hồng Điệp</v>
          </cell>
          <cell r="Q516" t="str">
            <v xml:space="preserve"> Trường ĐH Kinh tế, ĐHQG Hà Nội</v>
          </cell>
        </row>
        <row r="517">
          <cell r="G517" t="str">
            <v>Nguyễn Thị Diệu Hằng 28/08/1981</v>
          </cell>
          <cell r="H517" t="str">
            <v>Hà Nội</v>
          </cell>
          <cell r="I517" t="str">
            <v>Nữ</v>
          </cell>
          <cell r="J517" t="str">
            <v>QH-2013-E</v>
          </cell>
          <cell r="K517" t="str">
            <v>Kinh tế chính trị</v>
          </cell>
          <cell r="L517" t="str">
            <v>Quản lý kinh tế</v>
          </cell>
          <cell r="M517" t="str">
            <v>60340410</v>
          </cell>
          <cell r="N517" t="str">
            <v>K22 QLKT1</v>
          </cell>
          <cell r="O517" t="str">
            <v>Quản lý chất lượng tín dụng tại Ngân hàng TMCP đầu tư và phát triển Việt Nam - Chi nhánh Cầu Giấy</v>
          </cell>
          <cell r="P517" t="str">
            <v>TS. Nguyễn Đức Trung</v>
          </cell>
          <cell r="Q517" t="str">
            <v>Ngân hàng Nhà nước</v>
          </cell>
        </row>
        <row r="518">
          <cell r="G518" t="str">
            <v>Vũ Thái Hằng 23/01/1977</v>
          </cell>
          <cell r="H518" t="str">
            <v>Nam Định</v>
          </cell>
          <cell r="I518" t="str">
            <v>Nữ</v>
          </cell>
          <cell r="J518" t="str">
            <v>QH-2013-E</v>
          </cell>
          <cell r="K518" t="str">
            <v>Kinh tế chính trị</v>
          </cell>
          <cell r="L518" t="str">
            <v>Quản lý kinh tế</v>
          </cell>
          <cell r="M518" t="str">
            <v>60340410</v>
          </cell>
          <cell r="N518" t="str">
            <v>K22 QLKT1</v>
          </cell>
          <cell r="O518" t="str">
            <v>Quản lý tài chính tại Tổng công ty cổ phần xây lắp dầu khí Việt Nam</v>
          </cell>
          <cell r="P518" t="str">
            <v>TS. Lê Kim Sa</v>
          </cell>
          <cell r="Q518" t="str">
            <v>Tạp chí Kinh tế Châu Á - Thái Bình Dương</v>
          </cell>
        </row>
        <row r="519">
          <cell r="G519" t="str">
            <v>Nguyễn Lê Hậu 09/03/1984</v>
          </cell>
          <cell r="H519" t="str">
            <v>Bắc Ninh</v>
          </cell>
          <cell r="I519" t="str">
            <v>Nam</v>
          </cell>
          <cell r="J519" t="str">
            <v>QH-2013-E</v>
          </cell>
          <cell r="K519" t="str">
            <v>Kinh tế chính trị</v>
          </cell>
          <cell r="L519" t="str">
            <v>Quản lý kinh tế</v>
          </cell>
          <cell r="M519" t="str">
            <v>60340410</v>
          </cell>
          <cell r="N519" t="str">
            <v>K22 QLKT 4</v>
          </cell>
          <cell r="O519" t="str">
            <v>Quản lý chất lượng tín dụng tại Ngân hàng  TMCP Công thương Việt Nam - Chi nhánh Bắc Ninh</v>
          </cell>
          <cell r="P519" t="str">
            <v>PGS.TS. Đinh Văn Thông</v>
          </cell>
          <cell r="Q519" t="str">
            <v xml:space="preserve"> Trường ĐH Kinh tế, ĐHQG Hà Nội</v>
          </cell>
        </row>
        <row r="520">
          <cell r="G520" t="str">
            <v>Nguyễn Thị Hiền 09/07/1981</v>
          </cell>
          <cell r="H520" t="str">
            <v>Bắc Giang</v>
          </cell>
          <cell r="I520" t="str">
            <v>Nữ</v>
          </cell>
          <cell r="J520" t="str">
            <v>QH-2013-E</v>
          </cell>
          <cell r="K520" t="str">
            <v>Kinh tế chính trị</v>
          </cell>
          <cell r="L520" t="str">
            <v>Quản lý kinh tế</v>
          </cell>
          <cell r="M520" t="str">
            <v>60340410</v>
          </cell>
          <cell r="N520" t="str">
            <v>K22 QLKT 2</v>
          </cell>
          <cell r="O520" t="str">
            <v>Quản lý kinh phí nghiên cứu khoa học và công nghệ ở Trường Đại học Khoa học xã hội và Nhân văn, Đại học Quốc Gia Hà Nội</v>
          </cell>
          <cell r="P520" t="str">
            <v>TS. Nguyễn Thị Vũ Hà</v>
          </cell>
          <cell r="Q520" t="str">
            <v xml:space="preserve"> Trường ĐH Kinh tế, ĐHQG Hà Nội</v>
          </cell>
        </row>
        <row r="521">
          <cell r="G521" t="str">
            <v>Nguyễn Thị Thúy Hiền 20/12/1982</v>
          </cell>
          <cell r="H521" t="str">
            <v>Vĩnh Phúc</v>
          </cell>
          <cell r="I521" t="str">
            <v>Nữ</v>
          </cell>
          <cell r="J521" t="str">
            <v>QH-2013-E</v>
          </cell>
          <cell r="K521" t="str">
            <v>Kinh tế chính trị</v>
          </cell>
          <cell r="L521" t="str">
            <v>Quản lý kinh tế</v>
          </cell>
          <cell r="M521" t="str">
            <v>60340410</v>
          </cell>
          <cell r="N521" t="str">
            <v>K22 QLKT 4</v>
          </cell>
          <cell r="O521" t="str">
            <v>Quản lý nhà nước về  du lịch sinh thái tại tỉnh Vĩnh Phúc</v>
          </cell>
          <cell r="P521" t="str">
            <v>TS. Nguyễn Thành Công</v>
          </cell>
          <cell r="Q521" t="str">
            <v xml:space="preserve"> Trường ĐH Kinh tế, ĐHQG Hà Nội</v>
          </cell>
        </row>
        <row r="522">
          <cell r="G522" t="str">
            <v>Thân Ngọc Hiển 18/02/1988</v>
          </cell>
          <cell r="H522" t="str">
            <v>Bắc Giang</v>
          </cell>
          <cell r="I522" t="str">
            <v>Nam</v>
          </cell>
          <cell r="J522" t="str">
            <v>QH-2013-E</v>
          </cell>
          <cell r="K522" t="str">
            <v>Kinh tế chính trị</v>
          </cell>
          <cell r="L522" t="str">
            <v>Quản lý kinh tế</v>
          </cell>
          <cell r="M522" t="str">
            <v>60340410</v>
          </cell>
          <cell r="N522" t="str">
            <v>K22 QLKT1</v>
          </cell>
          <cell r="O522" t="str">
            <v>Chuyển dịch cơ cấu ngành kinh tế tại tỉnh Bắc Giang</v>
          </cell>
          <cell r="P522" t="str">
            <v>TS. Nguyễn Tiến Hùng</v>
          </cell>
          <cell r="Q522" t="str">
            <v xml:space="preserve"> Trường ĐH Kinh tế, ĐHQG Hà Nội</v>
          </cell>
        </row>
        <row r="523">
          <cell r="G523" t="str">
            <v>Lê Văn Hiệu 02/08/1967</v>
          </cell>
          <cell r="H523" t="str">
            <v>Hải Dương</v>
          </cell>
          <cell r="I523" t="str">
            <v>Nam</v>
          </cell>
          <cell r="J523" t="str">
            <v>QH-2013-E</v>
          </cell>
          <cell r="K523" t="str">
            <v>Kinh tế chính trị</v>
          </cell>
          <cell r="L523" t="str">
            <v>Quản lý kinh tế</v>
          </cell>
          <cell r="M523" t="str">
            <v>60340410</v>
          </cell>
          <cell r="N523" t="str">
            <v>K22 QLKT5</v>
          </cell>
          <cell r="O523" t="str">
            <v>Hoàn thiện quản lý ngân sách nhà nước tại tỉnh Hải Dương</v>
          </cell>
          <cell r="P523" t="str">
            <v>TS. Lê Trung Thành</v>
          </cell>
          <cell r="Q523" t="str">
            <v xml:space="preserve"> Trường ĐH Kinh tế, ĐHQG Hà Nội</v>
          </cell>
        </row>
        <row r="524">
          <cell r="G524" t="str">
            <v>Phạm Thị Thanh Hoa 14/04/1983</v>
          </cell>
          <cell r="H524" t="str">
            <v>Phú Thọ</v>
          </cell>
          <cell r="I524" t="str">
            <v>Nữ</v>
          </cell>
          <cell r="J524" t="str">
            <v>QH-2013-E</v>
          </cell>
          <cell r="K524" t="str">
            <v>Kinh tế chính trị</v>
          </cell>
          <cell r="L524" t="str">
            <v>Quản lý kinh tế</v>
          </cell>
          <cell r="M524" t="str">
            <v>60340410</v>
          </cell>
          <cell r="N524" t="str">
            <v>K22 QLKT 2</v>
          </cell>
          <cell r="O524" t="str">
            <v>Quản lý du lịch di sản thiên nhiên thế giới Vịnh Hạ Long theo hướng bền vững</v>
          </cell>
          <cell r="P524" t="str">
            <v>PGS.TS. Hà Văn Hội</v>
          </cell>
          <cell r="Q524" t="str">
            <v xml:space="preserve"> Trường ĐH Kinh tế, ĐHQG Hà Nội</v>
          </cell>
        </row>
        <row r="525">
          <cell r="G525" t="str">
            <v>Trương Thị Mai Hoa 06/07/1982</v>
          </cell>
          <cell r="H525" t="str">
            <v>Hà Nam</v>
          </cell>
          <cell r="I525" t="str">
            <v>Nữ</v>
          </cell>
          <cell r="J525" t="str">
            <v>QH-2013-E</v>
          </cell>
          <cell r="K525" t="str">
            <v>Kinh tế chính trị</v>
          </cell>
          <cell r="L525" t="str">
            <v>Quản lý kinh tế</v>
          </cell>
          <cell r="M525" t="str">
            <v>60340410</v>
          </cell>
          <cell r="N525" t="str">
            <v>K22 QLKT5</v>
          </cell>
          <cell r="O525" t="str">
            <v>Chuyển dịch cơ cấu kinh tế tại thành phố Phủ Lý, tỉnh Hà Nam</v>
          </cell>
          <cell r="P525" t="str">
            <v>PGS.TS. Nguyễn Mạnh Tuân</v>
          </cell>
          <cell r="Q525" t="str">
            <v xml:space="preserve"> Trường ĐH Kinh tế, ĐHQG Hà Nội</v>
          </cell>
        </row>
        <row r="526">
          <cell r="G526" t="str">
            <v>Đinh Chí Hòa 02/09/1965</v>
          </cell>
          <cell r="H526" t="str">
            <v>Nam Định</v>
          </cell>
          <cell r="I526" t="str">
            <v>Nam</v>
          </cell>
          <cell r="J526" t="str">
            <v>QH-2013-E</v>
          </cell>
          <cell r="K526" t="str">
            <v>Kinh tế chính trị</v>
          </cell>
          <cell r="L526" t="str">
            <v>Quản lý kinh tế</v>
          </cell>
          <cell r="M526" t="str">
            <v>60340410</v>
          </cell>
          <cell r="N526" t="str">
            <v>K22 QLKT5</v>
          </cell>
          <cell r="O526" t="str">
            <v>Phát triển công nghiệp tỉnh Hà Nam theo hướng bền vững</v>
          </cell>
          <cell r="P526" t="str">
            <v>PGS.TS. Lê Thị Anh Vân</v>
          </cell>
          <cell r="Q526" t="str">
            <v xml:space="preserve"> Trường ĐH Kinh tế, ĐHQG Hà Nội</v>
          </cell>
        </row>
        <row r="527">
          <cell r="G527" t="str">
            <v>Phạm Việt Hòa 28/12/1982</v>
          </cell>
          <cell r="H527" t="str">
            <v>Phú Thọ</v>
          </cell>
          <cell r="I527" t="str">
            <v>Nam</v>
          </cell>
          <cell r="J527" t="str">
            <v>QH-2013-E</v>
          </cell>
          <cell r="K527" t="str">
            <v>Kinh tế chính trị</v>
          </cell>
          <cell r="L527" t="str">
            <v>Quản lý kinh tế</v>
          </cell>
          <cell r="M527" t="str">
            <v>60340410</v>
          </cell>
          <cell r="N527" t="str">
            <v>K22 QLKT 4</v>
          </cell>
          <cell r="O527" t="str">
            <v>Nâng cao năng lực quản lý của đội ngũ cán bộ chủ chốt chính quyền cơ sở tỉnh Phú Thọ</v>
          </cell>
          <cell r="P527" t="str">
            <v>TS. Lưu Quốc Đạt</v>
          </cell>
          <cell r="Q527" t="str">
            <v xml:space="preserve"> Trường ĐH Kinh tế, ĐHQG Hà Nội</v>
          </cell>
        </row>
        <row r="528">
          <cell r="G528" t="str">
            <v>Lê Thị Hoan 18/04/1973</v>
          </cell>
          <cell r="H528" t="str">
            <v>Hải Dương</v>
          </cell>
          <cell r="I528" t="str">
            <v>Nữ</v>
          </cell>
          <cell r="J528" t="str">
            <v>QH-2013-E</v>
          </cell>
          <cell r="K528" t="str">
            <v>Kinh tế chính trị</v>
          </cell>
          <cell r="L528" t="str">
            <v>Quản lý kinh tế</v>
          </cell>
          <cell r="M528" t="str">
            <v>60340410</v>
          </cell>
          <cell r="N528" t="str">
            <v>K22 QLKT5</v>
          </cell>
          <cell r="O528" t="str">
            <v>Hỗ trợ phụ nữ phát triển kinh tế hộ gia đình của Hội liên hiệp phụ nữ tỉnh Hải Dương</v>
          </cell>
          <cell r="P528" t="str">
            <v>TS. Nguyễn Ngọc Thao</v>
          </cell>
          <cell r="Q528" t="str">
            <v xml:space="preserve"> Trường ĐH Kinh tế, ĐHQG Hà Nội</v>
          </cell>
        </row>
        <row r="529">
          <cell r="G529" t="str">
            <v>Nguyễn Xuân Hoan 06/01/1981</v>
          </cell>
          <cell r="H529" t="str">
            <v>Hà Nam</v>
          </cell>
          <cell r="I529" t="str">
            <v>Nam</v>
          </cell>
          <cell r="J529" t="str">
            <v>QH-2013-E</v>
          </cell>
          <cell r="K529" t="str">
            <v>Kinh tế chính trị</v>
          </cell>
          <cell r="L529" t="str">
            <v>Quản lý kinh tế</v>
          </cell>
          <cell r="M529" t="str">
            <v>60340410</v>
          </cell>
          <cell r="N529" t="str">
            <v>K22 QLKT5</v>
          </cell>
          <cell r="O529" t="str">
            <v>Quản lý ngân sách nhà nước trên địa bàn tỉnh Hà Nam</v>
          </cell>
          <cell r="P529" t="str">
            <v>TS. Nguyễn Thị Thu Hoài</v>
          </cell>
          <cell r="Q529" t="str">
            <v xml:space="preserve"> Trường ĐH Kinh tế, ĐHQG Hà Nội</v>
          </cell>
        </row>
        <row r="530">
          <cell r="G530" t="str">
            <v>Nguyễn Thế Hoàn 23/05/1965</v>
          </cell>
          <cell r="H530" t="str">
            <v>Hải Dương</v>
          </cell>
          <cell r="I530" t="str">
            <v>Nam</v>
          </cell>
          <cell r="J530" t="str">
            <v>QH-2013-E</v>
          </cell>
          <cell r="K530" t="str">
            <v>Kinh tế chính trị</v>
          </cell>
          <cell r="L530" t="str">
            <v>Quản lý kinh tế</v>
          </cell>
          <cell r="M530" t="str">
            <v>60340410</v>
          </cell>
          <cell r="N530" t="str">
            <v>K22 QLKT5</v>
          </cell>
          <cell r="O530" t="str">
            <v>Phát triển sản xuất tiểu thủ công nghiệp ở huyện Nam Sách, tỉnh Hải Dương</v>
          </cell>
          <cell r="P530" t="str">
            <v>TS. Nguyễn Mạnh Hùng</v>
          </cell>
          <cell r="Q530" t="str">
            <v xml:space="preserve"> Trường ĐH Kinh tế, ĐHQG Hà Nội</v>
          </cell>
        </row>
        <row r="531">
          <cell r="G531" t="str">
            <v>Bùi Văn Hoàng 30/01/1975</v>
          </cell>
          <cell r="H531" t="str">
            <v xml:space="preserve">Nam Định </v>
          </cell>
          <cell r="I531" t="str">
            <v>Nam</v>
          </cell>
          <cell r="J531" t="str">
            <v>QH-2013-E</v>
          </cell>
          <cell r="K531" t="str">
            <v>Kinh tế chính trị</v>
          </cell>
          <cell r="L531" t="str">
            <v>Quản lý kinh tế</v>
          </cell>
          <cell r="M531" t="str">
            <v>60340410</v>
          </cell>
          <cell r="N531" t="str">
            <v>K22 QLKT5</v>
          </cell>
          <cell r="O531" t="str">
            <v>Nâng cao năng lực cạnh tranh của Công ty cổ phần xi măng Kiện Khê</v>
          </cell>
          <cell r="P531" t="str">
            <v>PGS.TS. Lê Thị Anh Vân</v>
          </cell>
          <cell r="Q531" t="str">
            <v xml:space="preserve"> Trường ĐH Kinh tế, ĐHQG Hà Nội</v>
          </cell>
        </row>
        <row r="532">
          <cell r="G532" t="str">
            <v>Đào Đức Huệ 23/01/1961</v>
          </cell>
          <cell r="H532" t="str">
            <v>Hà Nội</v>
          </cell>
          <cell r="I532" t="str">
            <v>Nam</v>
          </cell>
          <cell r="J532" t="str">
            <v>QH-2013-E</v>
          </cell>
          <cell r="K532" t="str">
            <v>Kinh tế chính trị</v>
          </cell>
          <cell r="L532" t="str">
            <v>Quản lý kinh tế</v>
          </cell>
          <cell r="M532" t="str">
            <v>60340410</v>
          </cell>
          <cell r="N532" t="str">
            <v>K22 QLKT 2</v>
          </cell>
          <cell r="O532" t="str">
            <v>Hoàn thiện cơ chế quản lý tài chính của Thông tấn xã Việt Nam</v>
          </cell>
          <cell r="P532" t="str">
            <v>TS. Nguyễn Duy Lạc</v>
          </cell>
          <cell r="Q532" t="str">
            <v xml:space="preserve"> Trường ĐH Kinh tế, ĐHQG Hà Nội</v>
          </cell>
        </row>
        <row r="533">
          <cell r="G533" t="str">
            <v>Nguyễn Thị Thanh Huệ 10/04/1979</v>
          </cell>
          <cell r="H533" t="str">
            <v>Hưng Yên</v>
          </cell>
          <cell r="I533" t="str">
            <v>Nữ</v>
          </cell>
          <cell r="J533" t="str">
            <v>QH-2013-E</v>
          </cell>
          <cell r="K533" t="str">
            <v>Kinh tế chính trị</v>
          </cell>
          <cell r="L533" t="str">
            <v>Quản lý kinh tế</v>
          </cell>
          <cell r="M533" t="str">
            <v>60340410</v>
          </cell>
          <cell r="N533" t="str">
            <v>K22 QLKT 2</v>
          </cell>
          <cell r="O533" t="str">
            <v>Quản lý nhà nước đối với doanh nghiệp vừa và nhỏ ở Thành phố Hà Nội</v>
          </cell>
          <cell r="P533" t="str">
            <v>PGS.TS. Lê Cao Đoàn</v>
          </cell>
          <cell r="Q533" t="str">
            <v xml:space="preserve"> Trường ĐH Kinh tế, ĐHQG Hà Nội</v>
          </cell>
        </row>
        <row r="534">
          <cell r="G534" t="str">
            <v>Trần Thị Huệ 14/11/1978</v>
          </cell>
          <cell r="H534" t="str">
            <v>Hà Nam</v>
          </cell>
          <cell r="I534" t="str">
            <v>Nữ</v>
          </cell>
          <cell r="J534" t="str">
            <v>QH-2013-E</v>
          </cell>
          <cell r="K534" t="str">
            <v>Kinh tế chính trị</v>
          </cell>
          <cell r="L534" t="str">
            <v>Quản lý kinh tế</v>
          </cell>
          <cell r="M534" t="str">
            <v>60340410</v>
          </cell>
          <cell r="N534" t="str">
            <v>K22 QLKT5</v>
          </cell>
          <cell r="O534" t="str">
            <v>Quản lý nhà nước đối với các công ty cổ phần có vốn nhà nước ở tỉnh Hà Nam</v>
          </cell>
          <cell r="P534" t="str">
            <v>TS. Nguyễn Lương Thanh</v>
          </cell>
          <cell r="Q534" t="str">
            <v xml:space="preserve"> Trường ĐH Kinh tế, ĐHQG Hà Nội</v>
          </cell>
        </row>
        <row r="535">
          <cell r="G535" t="str">
            <v>Vũ Minh Hùng 28/08/1983</v>
          </cell>
          <cell r="H535" t="str">
            <v>Hà Nội</v>
          </cell>
          <cell r="I535" t="str">
            <v>Nam</v>
          </cell>
          <cell r="J535" t="str">
            <v>QH-2013-E</v>
          </cell>
          <cell r="K535" t="str">
            <v>Kinh tế chính trị</v>
          </cell>
          <cell r="L535" t="str">
            <v>Quản lý kinh tế</v>
          </cell>
          <cell r="M535" t="str">
            <v>60340410</v>
          </cell>
          <cell r="N535" t="str">
            <v>K22 QLKT1</v>
          </cell>
          <cell r="O535" t="str">
            <v>Quản lý chi ngân sách cấp xã trên địa bàn huyện Quốc Oai, Hà Nội</v>
          </cell>
          <cell r="P535" t="str">
            <v>PGS.TS. Phạm Văn Dũng</v>
          </cell>
          <cell r="Q535" t="str">
            <v xml:space="preserve"> Trường ĐH Kinh tế, ĐHQG Hà Nội</v>
          </cell>
        </row>
        <row r="536">
          <cell r="G536" t="str">
            <v>Đào Thị Thanh Huyền 04/08/1985</v>
          </cell>
          <cell r="H536" t="str">
            <v>Hà Nội</v>
          </cell>
          <cell r="I536" t="str">
            <v>Nữ</v>
          </cell>
          <cell r="J536" t="str">
            <v>QH-2013-E</v>
          </cell>
          <cell r="K536" t="str">
            <v>Kinh tế chính trị</v>
          </cell>
          <cell r="L536" t="str">
            <v>Quản lý kinh tế</v>
          </cell>
          <cell r="M536" t="str">
            <v>60340410</v>
          </cell>
          <cell r="N536" t="str">
            <v>K22 QLKT 4</v>
          </cell>
          <cell r="O536" t="str">
            <v>Kiểm định chất lượng dịch vụ giáo dục đại học ở Đại học Quốc gia Hà Nội</v>
          </cell>
          <cell r="P536" t="str">
            <v>PGS.TS. Phạm Văn Dũng</v>
          </cell>
          <cell r="Q536" t="str">
            <v xml:space="preserve"> Trường ĐH Kinh tế, ĐHQG Hà Nội</v>
          </cell>
        </row>
        <row r="537">
          <cell r="G537" t="str">
            <v>Đặng Thanh Huyền 07/03/1985</v>
          </cell>
          <cell r="H537" t="str">
            <v>Hà Nội</v>
          </cell>
          <cell r="I537" t="str">
            <v>Nữ</v>
          </cell>
          <cell r="J537" t="str">
            <v>QH-2013-E</v>
          </cell>
          <cell r="K537" t="str">
            <v>Kinh tế chính trị</v>
          </cell>
          <cell r="L537" t="str">
            <v>Quản lý kinh tế</v>
          </cell>
          <cell r="M537" t="str">
            <v>60340410</v>
          </cell>
          <cell r="N537" t="str">
            <v>K22 QLKT 3</v>
          </cell>
          <cell r="O537" t="str">
            <v>Quản lý thuế giá trị gia tăng tại Chi cục thuế quận Hai Bà Trưng - Hà Nội</v>
          </cell>
          <cell r="P537" t="str">
            <v>PGS.TS. Phan Kim Chiến</v>
          </cell>
          <cell r="Q537" t="str">
            <v xml:space="preserve"> Trường ĐH Kinh tế, ĐHQG Hà Nội</v>
          </cell>
        </row>
        <row r="538">
          <cell r="G538" t="str">
            <v>Nguyễn Thị Ngọc Huyền 08/02/1988</v>
          </cell>
          <cell r="H538" t="str">
            <v>Bắc Giang</v>
          </cell>
          <cell r="I538" t="str">
            <v>Nữ</v>
          </cell>
          <cell r="J538" t="str">
            <v>QH-2013-E</v>
          </cell>
          <cell r="K538" t="str">
            <v>Kinh tế chính trị</v>
          </cell>
          <cell r="L538" t="str">
            <v>Quản lý kinh tế</v>
          </cell>
          <cell r="M538" t="str">
            <v>60340410</v>
          </cell>
          <cell r="N538" t="str">
            <v>K22 QLKT1</v>
          </cell>
          <cell r="O538" t="str">
            <v>Thực hiện các chính sách an sinh xã hội đối với nhóm người yếu thế ở Việt Nam</v>
          </cell>
          <cell r="P538" t="str">
            <v>TS. Lê Hồng Huyên</v>
          </cell>
          <cell r="Q538" t="str">
            <v xml:space="preserve"> Trường ĐH Kinh tế, ĐHQG Hà Nội</v>
          </cell>
        </row>
        <row r="539">
          <cell r="G539" t="str">
            <v>Phạm Thị Huyền 31/05/1984</v>
          </cell>
          <cell r="H539" t="str">
            <v>Vĩnh Phúc</v>
          </cell>
          <cell r="I539" t="str">
            <v>Nữ</v>
          </cell>
          <cell r="J539" t="str">
            <v>QH-2013-E</v>
          </cell>
          <cell r="K539" t="str">
            <v>Kinh tế chính trị</v>
          </cell>
          <cell r="L539" t="str">
            <v>Quản lý kinh tế</v>
          </cell>
          <cell r="M539" t="str">
            <v>60340410</v>
          </cell>
          <cell r="N539" t="str">
            <v>K22 QLKT 4</v>
          </cell>
          <cell r="O539" t="str">
            <v>Quản lý vốn ở Công ty cổ phần dược phẩm Vĩnh Phúc</v>
          </cell>
          <cell r="P539" t="str">
            <v>PGS.TS. Ngô Quang Minh</v>
          </cell>
          <cell r="Q539" t="str">
            <v xml:space="preserve"> Trường ĐH Kinh tế, ĐHQG Hà Nội</v>
          </cell>
        </row>
        <row r="540">
          <cell r="G540" t="str">
            <v>Trần Thị Huyền 10/06/1980</v>
          </cell>
          <cell r="H540" t="str">
            <v>Thái Bình</v>
          </cell>
          <cell r="I540" t="str">
            <v>Nữ</v>
          </cell>
          <cell r="J540" t="str">
            <v>QH-2013-E</v>
          </cell>
          <cell r="K540" t="str">
            <v>Kinh tế chính trị</v>
          </cell>
          <cell r="L540" t="str">
            <v>Quản lý kinh tế</v>
          </cell>
          <cell r="M540" t="str">
            <v>60340410</v>
          </cell>
          <cell r="N540" t="str">
            <v>K22 QLKT 2</v>
          </cell>
          <cell r="O540" t="str">
            <v>Quản lý chi thường xuyên ngân sách nhà nước cho giáo dục đào tạo và khoa học công nghệ tại Đại học Quốc Gia Hà Nội</v>
          </cell>
          <cell r="P540" t="str">
            <v>PGS.TS. Hà Văn Hội</v>
          </cell>
          <cell r="Q540" t="str">
            <v xml:space="preserve"> Trường ĐH Kinh tế, ĐHQG Hà Nội</v>
          </cell>
        </row>
        <row r="541">
          <cell r="G541" t="str">
            <v>Nguyễn Thế Hưng 01/07/1983</v>
          </cell>
          <cell r="H541" t="str">
            <v>Bắc Giang</v>
          </cell>
          <cell r="I541" t="str">
            <v>Nam</v>
          </cell>
          <cell r="J541" t="str">
            <v>QH-2013-E</v>
          </cell>
          <cell r="K541" t="str">
            <v>Kinh tế chính trị</v>
          </cell>
          <cell r="L541" t="str">
            <v>Quản lý kinh tế</v>
          </cell>
          <cell r="M541" t="str">
            <v>60340410</v>
          </cell>
          <cell r="N541" t="str">
            <v>K22 QLKT 4</v>
          </cell>
          <cell r="O541" t="str">
            <v>Thu hút FDI của các nước Đông Á vào các khu công nghiệp tỉnh Bắc Ninh</v>
          </cell>
          <cell r="P541" t="str">
            <v>TS. Trần Đức Hiệp</v>
          </cell>
          <cell r="Q541" t="str">
            <v xml:space="preserve"> Trường ĐH Kinh tế, ĐHQG Hà Nội</v>
          </cell>
        </row>
        <row r="542">
          <cell r="G542" t="str">
            <v>Đoàn Thanh Hương 16/01/1990</v>
          </cell>
          <cell r="H542" t="str">
            <v>Hà Nội</v>
          </cell>
          <cell r="I542" t="str">
            <v>Nữ</v>
          </cell>
          <cell r="J542" t="str">
            <v>QH-2013-E</v>
          </cell>
          <cell r="K542" t="str">
            <v>Kinh tế chính trị</v>
          </cell>
          <cell r="L542" t="str">
            <v>Quản lý kinh tế</v>
          </cell>
          <cell r="M542" t="str">
            <v>60340410</v>
          </cell>
          <cell r="N542" t="str">
            <v>K22 QLKT 2</v>
          </cell>
          <cell r="O542" t="str">
            <v>Quản lý các dự án đầu tư trang thiết bị tại Bộ Công an Việt Nam</v>
          </cell>
          <cell r="P542" t="str">
            <v>TS. Nguyễn Trung Kiên</v>
          </cell>
          <cell r="Q542" t="str">
            <v xml:space="preserve"> Trường ĐH Kinh tế, ĐHQG Hà Nội</v>
          </cell>
        </row>
        <row r="543">
          <cell r="G543" t="str">
            <v>Nguyễn Thị Thu Hương 02/08/1978</v>
          </cell>
          <cell r="H543" t="str">
            <v>Vĩnh Phúc</v>
          </cell>
          <cell r="I543" t="str">
            <v>Nữ</v>
          </cell>
          <cell r="J543" t="str">
            <v>QH-2013-E</v>
          </cell>
          <cell r="K543" t="str">
            <v>Kinh tế chính trị</v>
          </cell>
          <cell r="L543" t="str">
            <v>Quản lý kinh tế</v>
          </cell>
          <cell r="M543" t="str">
            <v>60340410</v>
          </cell>
          <cell r="N543" t="str">
            <v>K22 QLKT 2</v>
          </cell>
          <cell r="O543" t="str">
            <v xml:space="preserve">Thu hút vốn đầu tư trực tiếp nước ngoài vào tỉnh Vĩnh Phúc </v>
          </cell>
          <cell r="P543" t="str">
            <v>TS. Lê Kim Sa</v>
          </cell>
          <cell r="Q543" t="str">
            <v xml:space="preserve"> Trường ĐH Kinh tế, ĐHQG Hà Nội</v>
          </cell>
        </row>
        <row r="544">
          <cell r="G544" t="str">
            <v>Phạm Thị Hương 01/07/1981</v>
          </cell>
          <cell r="H544" t="str">
            <v>Hải Dương</v>
          </cell>
          <cell r="I544" t="str">
            <v>Nữ</v>
          </cell>
          <cell r="J544" t="str">
            <v>QH-2013-E</v>
          </cell>
          <cell r="K544" t="str">
            <v>Kinh tế chính trị</v>
          </cell>
          <cell r="L544" t="str">
            <v>Quản lý kinh tế</v>
          </cell>
          <cell r="M544" t="str">
            <v>60340410</v>
          </cell>
          <cell r="N544" t="str">
            <v>K22 QLKT5</v>
          </cell>
          <cell r="O544" t="str">
            <v>Kiểm soát chi thường xuyên ngân sách nhà nước qua kho bạc nhà nước Tứ Kỳ, tỉnh Hải Dương</v>
          </cell>
          <cell r="P544" t="str">
            <v>PGS.TS. Lê Thị Anh Vân</v>
          </cell>
          <cell r="Q544" t="str">
            <v xml:space="preserve"> Trường ĐH Kinh tế, ĐHQG Hà Nội</v>
          </cell>
        </row>
        <row r="545">
          <cell r="G545" t="str">
            <v>Nguyễn Thị Mai Hường 20/11/1980</v>
          </cell>
          <cell r="H545" t="str">
            <v>Hải Dương</v>
          </cell>
          <cell r="I545" t="str">
            <v>Nữ</v>
          </cell>
          <cell r="J545" t="str">
            <v>QH-2013-E</v>
          </cell>
          <cell r="K545" t="str">
            <v>Kinh tế chính trị</v>
          </cell>
          <cell r="L545" t="str">
            <v>Quản lý kinh tế</v>
          </cell>
          <cell r="M545" t="str">
            <v>60340410</v>
          </cell>
          <cell r="N545" t="str">
            <v>K22 QLKT 2</v>
          </cell>
          <cell r="O545" t="str">
            <v>Quản lý hoạt động cứu trợ lương thực tại Tổng cục dự trữ nhà nước</v>
          </cell>
          <cell r="P545" t="str">
            <v>PGS.TS. Lê Danh Tốn</v>
          </cell>
          <cell r="Q545" t="str">
            <v xml:space="preserve"> Trường ĐH Kinh tế, ĐHQG Hà Nội</v>
          </cell>
        </row>
        <row r="546">
          <cell r="G546" t="str">
            <v>Nguyễn Văn Kiên 21/10/1978</v>
          </cell>
          <cell r="H546" t="str">
            <v>Hải Dương</v>
          </cell>
          <cell r="I546" t="str">
            <v>Nam</v>
          </cell>
          <cell r="J546" t="str">
            <v>QH-2013-E</v>
          </cell>
          <cell r="K546" t="str">
            <v>Kinh tế chính trị</v>
          </cell>
          <cell r="L546" t="str">
            <v>Quản lý kinh tế</v>
          </cell>
          <cell r="M546" t="str">
            <v>60340410</v>
          </cell>
          <cell r="N546" t="str">
            <v>K22 QLKT1</v>
          </cell>
          <cell r="O546" t="str">
            <v>Sử dụng vốn trái phiếu chính phủ trong đầu tư xây dựng cơ bản tại Công ty TNHH MTV khai thác công trình thủy lợi Bắc Nam Hà</v>
          </cell>
          <cell r="P546" t="str">
            <v>PGS.TS. Lê Danh Tốn</v>
          </cell>
          <cell r="Q546" t="str">
            <v xml:space="preserve"> Trường ĐH Kinh tế, ĐHQG Hà Nội</v>
          </cell>
        </row>
        <row r="547">
          <cell r="G547" t="str">
            <v>Phạm Trung Kiên 16/10/1984</v>
          </cell>
          <cell r="H547" t="str">
            <v>Thanh Hóa</v>
          </cell>
          <cell r="I547" t="str">
            <v>Nam</v>
          </cell>
          <cell r="J547" t="str">
            <v>QH-2013-E</v>
          </cell>
          <cell r="K547" t="str">
            <v>Kinh tế chính trị</v>
          </cell>
          <cell r="L547" t="str">
            <v>Quản lý kinh tế</v>
          </cell>
          <cell r="M547" t="str">
            <v>60340410</v>
          </cell>
          <cell r="N547" t="str">
            <v>K22 QLKT 4</v>
          </cell>
          <cell r="O547" t="str">
            <v>Quản lý Chương trình mục tiêu quốc gia giảm nghèo bền vững ở các xã, thôn, bản đặc biệt khó khăn tại tỉnh Thanh Hóa</v>
          </cell>
          <cell r="P547" t="str">
            <v>TS. Nguyễn Quốc Việt</v>
          </cell>
          <cell r="Q547" t="str">
            <v xml:space="preserve"> Trường ĐH Kinh tế, ĐHQG Hà Nội</v>
          </cell>
        </row>
        <row r="548">
          <cell r="G548" t="str">
            <v>Trần Văn Kiên 04/08/1979</v>
          </cell>
          <cell r="H548" t="str">
            <v>Hà Nam</v>
          </cell>
          <cell r="I548" t="str">
            <v>Nam</v>
          </cell>
          <cell r="J548" t="str">
            <v>QH-2013-E</v>
          </cell>
          <cell r="K548" t="str">
            <v>Kinh tế chính trị</v>
          </cell>
          <cell r="L548" t="str">
            <v>Quản lý kinh tế</v>
          </cell>
          <cell r="M548" t="str">
            <v>60340410</v>
          </cell>
          <cell r="N548" t="str">
            <v>K22 QLKT5</v>
          </cell>
          <cell r="O548" t="str">
            <v>Thu hút vốn đầu tư trực tiếp nước ngoài  vào các khu công nghiệp tỉnh Hà Nam</v>
          </cell>
          <cell r="P548" t="str">
            <v>TS. Nguyễn Trúc Lê</v>
          </cell>
          <cell r="Q548" t="str">
            <v xml:space="preserve"> Trường ĐH Kinh tế, ĐHQG Hà Nội</v>
          </cell>
        </row>
        <row r="549">
          <cell r="G549" t="str">
            <v>Nguyễn Thị Tuyết Lan 09/01/1977</v>
          </cell>
          <cell r="H549" t="str">
            <v>Phú Thọ</v>
          </cell>
          <cell r="I549" t="str">
            <v>Nữ</v>
          </cell>
          <cell r="J549" t="str">
            <v>QH-2013-E</v>
          </cell>
          <cell r="K549" t="str">
            <v>Kinh tế chính trị</v>
          </cell>
          <cell r="L549" t="str">
            <v>Quản lý kinh tế</v>
          </cell>
          <cell r="M549" t="str">
            <v>60340410</v>
          </cell>
          <cell r="N549" t="str">
            <v>K22 QLKT 4</v>
          </cell>
          <cell r="O549" t="str">
            <v>Quản lý dịch vụ bán lẻ tại Ngân hàng  TMCP đầu tư và phát triển Việt Nam - chi nhánh Phú Thọ</v>
          </cell>
          <cell r="P549" t="str">
            <v>PGS.TS. Phạm Văn Dũng</v>
          </cell>
          <cell r="Q549" t="str">
            <v xml:space="preserve"> Trường ĐH Kinh tế, ĐHQG Hà Nội</v>
          </cell>
        </row>
        <row r="550">
          <cell r="G550" t="str">
            <v>Hoàng Hồng Lặng 03/04/1983</v>
          </cell>
          <cell r="H550" t="str">
            <v>Lạng Sơn</v>
          </cell>
          <cell r="I550" t="str">
            <v>Nữ</v>
          </cell>
          <cell r="J550" t="str">
            <v>QH-2013-E</v>
          </cell>
          <cell r="K550" t="str">
            <v>Kinh tế chính trị</v>
          </cell>
          <cell r="L550" t="str">
            <v>Quản lý kinh tế</v>
          </cell>
          <cell r="M550" t="str">
            <v>60340410</v>
          </cell>
          <cell r="N550" t="str">
            <v>K22 QLKT 2</v>
          </cell>
          <cell r="O550" t="str">
            <v>Chính sách phát triển nguồn nhân lực  nông thôn tỉnh Lạng Sơn</v>
          </cell>
          <cell r="P550" t="str">
            <v>TS. Lê Hồng Huyên</v>
          </cell>
          <cell r="Q550" t="str">
            <v xml:space="preserve"> Trường ĐH Kinh tế, ĐHQG Hà Nội</v>
          </cell>
        </row>
        <row r="551">
          <cell r="G551" t="str">
            <v>Lê Hồng Liên 05/08/1985</v>
          </cell>
          <cell r="H551" t="str">
            <v>Thanh Hóa</v>
          </cell>
          <cell r="I551" t="str">
            <v>Nữ</v>
          </cell>
          <cell r="J551" t="str">
            <v>QH-2013-E</v>
          </cell>
          <cell r="K551" t="str">
            <v>Kinh tế chính trị</v>
          </cell>
          <cell r="L551" t="str">
            <v>Quản lý kinh tế</v>
          </cell>
          <cell r="M551" t="str">
            <v>60340410</v>
          </cell>
          <cell r="N551" t="str">
            <v>K22 QLKT 2</v>
          </cell>
          <cell r="O551" t="str">
            <v>Quản lý thuế giá trị gia tăng tại chi cục thuế quận Cầu Giấy, Thành phố Hà Nội</v>
          </cell>
          <cell r="P551" t="str">
            <v>TS. Tạ Đức Khánh</v>
          </cell>
          <cell r="Q551" t="str">
            <v xml:space="preserve"> Trường ĐH Kinh tế, ĐHQG Hà Nội</v>
          </cell>
        </row>
        <row r="552">
          <cell r="G552" t="str">
            <v>Nguyễn Thị Kim Liên 02/09/1987</v>
          </cell>
          <cell r="H552" t="str">
            <v>Phú Thọ</v>
          </cell>
          <cell r="I552" t="str">
            <v>Nữ</v>
          </cell>
          <cell r="J552" t="str">
            <v>QH-2013-E</v>
          </cell>
          <cell r="K552" t="str">
            <v>Kinh tế chính trị</v>
          </cell>
          <cell r="L552" t="str">
            <v>Quản lý kinh tế</v>
          </cell>
          <cell r="M552" t="str">
            <v>60340410</v>
          </cell>
          <cell r="N552" t="str">
            <v>K22 QLKT 4</v>
          </cell>
          <cell r="O552" t="str">
            <v>Quản lý nhà nước đối với các khu công nghiệp trên địa bàn tỉnh Phú Thọ</v>
          </cell>
          <cell r="P552" t="str">
            <v>PGS.TS. Đinh Văn Thông</v>
          </cell>
          <cell r="Q552" t="str">
            <v xml:space="preserve"> Trường ĐH Kinh tế, ĐHQG Hà Nội</v>
          </cell>
        </row>
        <row r="553">
          <cell r="G553" t="str">
            <v>Đoàn Thị Thùy Linh 12/10/1979</v>
          </cell>
          <cell r="H553" t="str">
            <v>Hải Dương</v>
          </cell>
          <cell r="I553" t="str">
            <v>Nữ</v>
          </cell>
          <cell r="J553" t="str">
            <v>QH-2013-E</v>
          </cell>
          <cell r="K553" t="str">
            <v>Kinh tế chính trị</v>
          </cell>
          <cell r="L553" t="str">
            <v>Quản lý kinh tế</v>
          </cell>
          <cell r="M553" t="str">
            <v>60340410</v>
          </cell>
          <cell r="N553" t="str">
            <v>K22 QLKT 2</v>
          </cell>
          <cell r="O553" t="str">
            <v>Chính sách phát triển công nghiệp hỗ trợ trên địa bàn tỉnh Hải Dương</v>
          </cell>
          <cell r="P553" t="str">
            <v>TS. Phạm Quỳnh Anh</v>
          </cell>
          <cell r="Q553" t="str">
            <v xml:space="preserve"> Trường ĐH Kinh tế, ĐHQG Hà Nội</v>
          </cell>
        </row>
        <row r="554">
          <cell r="G554" t="str">
            <v>Phạm Thị Cẩm Linh 07/09/1982</v>
          </cell>
          <cell r="H554">
            <v>0</v>
          </cell>
          <cell r="I554" t="str">
            <v>Quản lý kinh tế</v>
          </cell>
          <cell r="J554" t="str">
            <v>QH-2013-E</v>
          </cell>
          <cell r="K554" t="str">
            <v>Kinh tế chính trị</v>
          </cell>
          <cell r="L554" t="str">
            <v>Quản lý kinh tế</v>
          </cell>
          <cell r="M554" t="str">
            <v>60340410</v>
          </cell>
          <cell r="N554" t="str">
            <v xml:space="preserve"> Trường ĐH Kinh tế, ĐHQG Hà Nội</v>
          </cell>
          <cell r="O554" t="str">
            <v>Quản lý rủi ro hoạt động cho vay tại Ngân hàng Thương mại cổ phần Đầu tư và Phát triển Việt Nam - Chi nhánh Phú Thọ</v>
          </cell>
          <cell r="P554" t="str">
            <v>PGS.TS. Trịnh Thị Hoa Mai</v>
          </cell>
          <cell r="Q554" t="str">
            <v xml:space="preserve"> Trường ĐH Kinh tế, ĐHQG Hà Nội</v>
          </cell>
        </row>
        <row r="555">
          <cell r="G555" t="str">
            <v>Nguyễn Văn Lợi 02/12/1976</v>
          </cell>
          <cell r="H555" t="str">
            <v>Bắc Ninh</v>
          </cell>
          <cell r="I555" t="str">
            <v>Nam</v>
          </cell>
          <cell r="J555" t="str">
            <v>QH-2013-E</v>
          </cell>
          <cell r="K555" t="str">
            <v>Kinh tế chính trị</v>
          </cell>
          <cell r="L555" t="str">
            <v>Quản lý kinh tế</v>
          </cell>
          <cell r="M555" t="str">
            <v>60340410</v>
          </cell>
          <cell r="N555" t="str">
            <v>K22 QLKT 2</v>
          </cell>
          <cell r="O555" t="str">
            <v>Nâng cao năng lực cạnh tranh của Công ty cổ phần May 19 Quân chủng Phòng không - Không quân</v>
          </cell>
          <cell r="P555" t="str">
            <v>PGS.TS. Đào Thị Phương Liên</v>
          </cell>
          <cell r="Q555" t="str">
            <v xml:space="preserve"> Trường ĐH Kinh tế, ĐHQG Hà Nội</v>
          </cell>
        </row>
        <row r="556">
          <cell r="G556" t="str">
            <v>Nguyễn Văn Luyến 12/09/1979</v>
          </cell>
          <cell r="H556" t="str">
            <v xml:space="preserve"> Hà Nội</v>
          </cell>
          <cell r="I556" t="str">
            <v>Nam</v>
          </cell>
          <cell r="J556" t="str">
            <v>QH-2013-E</v>
          </cell>
          <cell r="K556" t="str">
            <v>Kinh tế chính trị</v>
          </cell>
          <cell r="L556" t="str">
            <v>Quản lý kinh tế</v>
          </cell>
          <cell r="M556" t="str">
            <v>60340410</v>
          </cell>
          <cell r="N556" t="str">
            <v>K22 QLKT1</v>
          </cell>
          <cell r="O556" t="str">
            <v>Quản lý kinh tế trang trại ở huyện Quốc Oai, Hà Nội.</v>
          </cell>
          <cell r="P556" t="str">
            <v>GS.TS Đỗ Kim Chung</v>
          </cell>
          <cell r="Q556" t="str">
            <v xml:space="preserve"> Trường ĐH Kinh tế, ĐHQG Hà Nội</v>
          </cell>
        </row>
        <row r="557">
          <cell r="G557" t="str">
            <v>Phạm Thị Ngọc Lý 21/04/1980</v>
          </cell>
          <cell r="H557" t="str">
            <v xml:space="preserve"> Hà Nội</v>
          </cell>
          <cell r="I557" t="str">
            <v>Nữ</v>
          </cell>
          <cell r="J557" t="str">
            <v>QH-2013-E</v>
          </cell>
          <cell r="K557" t="str">
            <v>Kinh tế chính trị</v>
          </cell>
          <cell r="L557" t="str">
            <v>Quản lý kinh tế</v>
          </cell>
          <cell r="M557" t="str">
            <v>60340410</v>
          </cell>
          <cell r="N557" t="str">
            <v>K22 QLKT1</v>
          </cell>
          <cell r="O557" t="str">
            <v>Quản lý nhân lực tại Công ty cổ phần đầu tư và phát triển bất động sản Hudland</v>
          </cell>
          <cell r="P557" t="str">
            <v>TS. Nguyễn Duy Lợi</v>
          </cell>
          <cell r="Q557" t="str">
            <v xml:space="preserve"> Trường ĐH Kinh tế, ĐHQG Hà Nội</v>
          </cell>
        </row>
        <row r="558">
          <cell r="G558" t="str">
            <v>Cáp Thị Thanh Mai 15/01/1980</v>
          </cell>
          <cell r="H558" t="str">
            <v>Bắc Ninh</v>
          </cell>
          <cell r="I558" t="str">
            <v>Nữ</v>
          </cell>
          <cell r="J558" t="str">
            <v>QH-2013-E</v>
          </cell>
          <cell r="K558" t="str">
            <v>Kinh tế chính trị</v>
          </cell>
          <cell r="L558" t="str">
            <v>Quản lý kinh tế</v>
          </cell>
          <cell r="M558" t="str">
            <v>60340410</v>
          </cell>
          <cell r="N558" t="str">
            <v>K22 QLKT1</v>
          </cell>
          <cell r="O558" t="str">
            <v>Quản lý nhân lực tại Ban quản lý các dự án nông nghiệp, Bộ Nông nghiệp và Phát triển nông thôn</v>
          </cell>
          <cell r="P558" t="str">
            <v>TS. Hoàng Khắc Lịch</v>
          </cell>
          <cell r="Q558" t="str">
            <v xml:space="preserve"> Trường ĐH Kinh tế, ĐHQG Hà Nội</v>
          </cell>
        </row>
        <row r="559">
          <cell r="G559" t="str">
            <v>Nguyễn Thị Tuyết Mai 21/01/1984</v>
          </cell>
          <cell r="H559" t="str">
            <v>Phú Thọ</v>
          </cell>
          <cell r="I559" t="str">
            <v>Nữ</v>
          </cell>
          <cell r="J559" t="str">
            <v>QH-2013-E</v>
          </cell>
          <cell r="K559" t="str">
            <v>Kinh tế chính trị</v>
          </cell>
          <cell r="L559" t="str">
            <v>Quản lý kinh tế</v>
          </cell>
          <cell r="M559" t="str">
            <v>60340410</v>
          </cell>
          <cell r="N559" t="str">
            <v>K22 QLKT 3</v>
          </cell>
          <cell r="O559" t="str">
            <v>Thực hiện chính sách bảo hiểm xã hội đối với lao động nữ ở Việt Nam</v>
          </cell>
          <cell r="P559" t="str">
            <v>TS. Hoàng Khắc Lịch</v>
          </cell>
          <cell r="Q559" t="str">
            <v xml:space="preserve"> Trường ĐH Kinh tế, ĐHQG Hà Nội</v>
          </cell>
        </row>
        <row r="560">
          <cell r="G560" t="str">
            <v>Ngô Quang Mạnh 12/06/1982</v>
          </cell>
          <cell r="H560" t="str">
            <v>Hà Nội</v>
          </cell>
          <cell r="I560" t="str">
            <v>Nam</v>
          </cell>
          <cell r="J560" t="str">
            <v>QH-2013-E</v>
          </cell>
          <cell r="K560" t="str">
            <v>Kinh tế chính trị</v>
          </cell>
          <cell r="L560" t="str">
            <v>Quản lý kinh tế</v>
          </cell>
          <cell r="M560" t="str">
            <v>60340410</v>
          </cell>
          <cell r="N560" t="str">
            <v>K22 QLKT1</v>
          </cell>
          <cell r="O560" t="str">
            <v>Quản lý chất thải rắn trên địa bàn huyện Sóc Sơn, thành phố Hà Nội</v>
          </cell>
          <cell r="P560" t="str">
            <v>TS. Nguyễn Hữu Sở</v>
          </cell>
          <cell r="Q560" t="str">
            <v xml:space="preserve"> Trường ĐH Kinh tế, ĐHQG Hà Nội</v>
          </cell>
        </row>
        <row r="561">
          <cell r="G561" t="str">
            <v>Ngô Quang Minh 10/11/1986</v>
          </cell>
          <cell r="H561" t="str">
            <v>Hà Nội</v>
          </cell>
          <cell r="I561" t="str">
            <v>Nam</v>
          </cell>
          <cell r="J561" t="str">
            <v>QH-2013-E</v>
          </cell>
          <cell r="K561" t="str">
            <v>Kinh tế chính trị</v>
          </cell>
          <cell r="L561" t="str">
            <v>Quản lý kinh tế</v>
          </cell>
          <cell r="M561" t="str">
            <v>60340410</v>
          </cell>
          <cell r="N561" t="str">
            <v>K22 QLKT 4</v>
          </cell>
          <cell r="O561" t="str">
            <v>Quản lý dự án đầu tư xây dựng công trình sử dụng vốn ngân sách nhà nước trên địa bàn huyện Mê Linh, Hà Nội</v>
          </cell>
          <cell r="P561" t="str">
            <v>TS. Trần Đức Hiệp</v>
          </cell>
          <cell r="Q561" t="str">
            <v xml:space="preserve"> Trường ĐH Kinh tế, ĐHQG Hà Nội</v>
          </cell>
        </row>
        <row r="562">
          <cell r="G562" t="str">
            <v>Nguyễn Đức Minh 17/05/1983</v>
          </cell>
          <cell r="H562" t="str">
            <v xml:space="preserve">Vĩnh Phúc </v>
          </cell>
          <cell r="I562" t="str">
            <v>Nam</v>
          </cell>
          <cell r="J562" t="str">
            <v>QH-2013-E</v>
          </cell>
          <cell r="K562" t="str">
            <v>Kinh tế chính trị</v>
          </cell>
          <cell r="L562" t="str">
            <v>Quản lý kinh tế</v>
          </cell>
          <cell r="M562" t="str">
            <v>60340410</v>
          </cell>
          <cell r="N562" t="str">
            <v>K22 QLKT 2</v>
          </cell>
          <cell r="O562" t="str">
            <v>Giải pháp phát triển làng nghề trên địa bàn tỉnh Vĩnh Phúc</v>
          </cell>
          <cell r="P562" t="str">
            <v>TS. Trần Thị Lan Hương</v>
          </cell>
          <cell r="Q562" t="str">
            <v xml:space="preserve"> Trường ĐH Kinh tế, ĐHQG Hà Nội</v>
          </cell>
        </row>
        <row r="563">
          <cell r="G563" t="str">
            <v>Nguyễn Thái Bình Minh 30/09/1979</v>
          </cell>
          <cell r="H563" t="str">
            <v>Hà Nam</v>
          </cell>
          <cell r="I563" t="str">
            <v>Nam</v>
          </cell>
          <cell r="J563" t="str">
            <v>QH-2013-E</v>
          </cell>
          <cell r="K563" t="str">
            <v>Kinh tế chính trị</v>
          </cell>
          <cell r="L563" t="str">
            <v>Quản lý kinh tế</v>
          </cell>
          <cell r="M563" t="str">
            <v>60340410</v>
          </cell>
          <cell r="N563" t="str">
            <v>K22 QLKT5</v>
          </cell>
          <cell r="O563" t="str">
            <v>Phát triển kinh tế nông nghiệp trên địa bàn huyện Lý Nhân, tỉnh Hà Nam</v>
          </cell>
          <cell r="P563" t="str">
            <v>PGS.TS. Vũ Văn Phúc</v>
          </cell>
          <cell r="Q563" t="str">
            <v xml:space="preserve"> Trường ĐH Kinh tế, ĐHQG Hà Nội</v>
          </cell>
        </row>
        <row r="564">
          <cell r="G564" t="str">
            <v>Vũ Thị Tuyết Minh 30/03/1986</v>
          </cell>
          <cell r="H564" t="str">
            <v>Hải Dương</v>
          </cell>
          <cell r="I564" t="str">
            <v>Nữ</v>
          </cell>
          <cell r="J564" t="str">
            <v>QH-2013-E</v>
          </cell>
          <cell r="K564" t="str">
            <v>Kinh tế chính trị</v>
          </cell>
          <cell r="L564" t="str">
            <v>Quản lý kinh tế</v>
          </cell>
          <cell r="M564" t="str">
            <v>60340410</v>
          </cell>
          <cell r="N564" t="str">
            <v>K22 QLKT5</v>
          </cell>
          <cell r="O564" t="str">
            <v>Phát triển các khu công nghiệp ở tỉnh Hải Dương</v>
          </cell>
          <cell r="P564" t="str">
            <v>TS. Nguyễn Thùy Anh</v>
          </cell>
          <cell r="Q564" t="str">
            <v xml:space="preserve"> Trường ĐH Kinh tế, ĐHQG Hà Nội</v>
          </cell>
        </row>
        <row r="565">
          <cell r="G565" t="str">
            <v>Trần Thành Nam 22/12/1983</v>
          </cell>
          <cell r="H565" t="str">
            <v>Hà Nam</v>
          </cell>
          <cell r="I565" t="str">
            <v>Nam</v>
          </cell>
          <cell r="J565" t="str">
            <v>QH-2013-E</v>
          </cell>
          <cell r="K565" t="str">
            <v>Kinh tế chính trị</v>
          </cell>
          <cell r="L565" t="str">
            <v>Quản lý kinh tế</v>
          </cell>
          <cell r="M565" t="str">
            <v>60340410</v>
          </cell>
          <cell r="N565" t="str">
            <v>K22 QLKT5</v>
          </cell>
          <cell r="O565" t="str">
            <v>Quản lý nhà nước về tái chế chất thải công nghiệp trên địa bàn thành phố Hà Nội</v>
          </cell>
          <cell r="P565" t="str">
            <v>GS.TS Nguyễn Bách Khoa</v>
          </cell>
          <cell r="Q565" t="str">
            <v xml:space="preserve"> Trường ĐH Kinh tế, ĐHQG Hà Nội</v>
          </cell>
        </row>
        <row r="566">
          <cell r="G566" t="str">
            <v>Nguyễn Thị Hằng Nga 12/03/1989</v>
          </cell>
          <cell r="H566" t="str">
            <v>Hà Nội</v>
          </cell>
          <cell r="I566" t="str">
            <v>Nữ</v>
          </cell>
          <cell r="J566" t="str">
            <v>QH-2013-E</v>
          </cell>
          <cell r="K566" t="str">
            <v>Kinh tế chính trị</v>
          </cell>
          <cell r="L566" t="str">
            <v>Quản lý kinh tế</v>
          </cell>
          <cell r="M566" t="str">
            <v>60340410</v>
          </cell>
          <cell r="N566" t="str">
            <v>K22 QLKT 4</v>
          </cell>
          <cell r="O566" t="str">
            <v>Quản lý chất lượng cho vay ngắn hạn tại Ngân hàng TMCP Ngoại thương Việt Nam - Chi nhánh Thanh Hóa</v>
          </cell>
          <cell r="P566" t="str">
            <v>PGS.TS. Đinh Văn Thông</v>
          </cell>
          <cell r="Q566" t="str">
            <v xml:space="preserve"> Trường ĐH Kinh tế, ĐHQG Hà Nội</v>
          </cell>
        </row>
        <row r="567">
          <cell r="G567" t="str">
            <v>Nguyễn Thị Nga 17/02/1978</v>
          </cell>
          <cell r="H567" t="str">
            <v>Hà Nam</v>
          </cell>
          <cell r="I567" t="str">
            <v>Nữ</v>
          </cell>
          <cell r="J567" t="str">
            <v>QH-2013-E</v>
          </cell>
          <cell r="K567" t="str">
            <v>Kinh tế chính trị</v>
          </cell>
          <cell r="L567" t="str">
            <v>Quản lý kinh tế</v>
          </cell>
          <cell r="M567" t="str">
            <v>60340410</v>
          </cell>
          <cell r="N567" t="str">
            <v>K22 QLKT5</v>
          </cell>
          <cell r="O567" t="str">
            <v>Phân cấp quản lý ngân sách nhà nước tại tỉnh Hà Nam</v>
          </cell>
          <cell r="P567" t="str">
            <v>PGS.TS. Phạm Thị Hồng Điệp</v>
          </cell>
          <cell r="Q567" t="str">
            <v xml:space="preserve"> Trường ĐH Kinh tế, ĐHQG Hà Nội</v>
          </cell>
        </row>
        <row r="568">
          <cell r="G568" t="str">
            <v>Vũ Thị Nga 18/04/1988</v>
          </cell>
          <cell r="H568" t="str">
            <v>Nghệ An</v>
          </cell>
          <cell r="I568" t="str">
            <v>Nữ</v>
          </cell>
          <cell r="J568" t="str">
            <v>QH-2013-E</v>
          </cell>
          <cell r="K568" t="str">
            <v>Kinh tế chính trị</v>
          </cell>
          <cell r="L568" t="str">
            <v>Quản lý kinh tế</v>
          </cell>
          <cell r="M568" t="str">
            <v>60340410</v>
          </cell>
          <cell r="N568" t="str">
            <v>K22 QLKT1</v>
          </cell>
          <cell r="O568" t="str">
            <v>Quản lý nhà nước đối với hoạt động du lịch ở tỉnh Nghệ An</v>
          </cell>
          <cell r="P568" t="str">
            <v>TS. Nguyễn Ngọc Khánh</v>
          </cell>
          <cell r="Q568" t="str">
            <v xml:space="preserve"> Trường ĐH Kinh tế, ĐHQG Hà Nội</v>
          </cell>
        </row>
        <row r="569">
          <cell r="G569" t="str">
            <v>Trần Thị Thanh Ngân 05/03/1979</v>
          </cell>
          <cell r="H569" t="str">
            <v>Thái Bình</v>
          </cell>
          <cell r="I569" t="str">
            <v>Nữ</v>
          </cell>
          <cell r="J569" t="str">
            <v>QH-2013-E</v>
          </cell>
          <cell r="K569" t="str">
            <v>Kinh tế chính trị</v>
          </cell>
          <cell r="L569" t="str">
            <v>Quản lý kinh tế</v>
          </cell>
          <cell r="M569" t="str">
            <v>60340410</v>
          </cell>
          <cell r="N569" t="str">
            <v>K22 QLKT 2</v>
          </cell>
          <cell r="O569" t="str">
            <v>Quản lý an sinh xã hội cho đối tượng trẻ em tại Việt Nam</v>
          </cell>
          <cell r="P569" t="str">
            <v>PGS.TS. Phạm Quang Thao</v>
          </cell>
          <cell r="Q569" t="str">
            <v xml:space="preserve"> Trường ĐH Kinh tế, ĐHQG Hà Nội</v>
          </cell>
        </row>
        <row r="570">
          <cell r="G570" t="str">
            <v>Lê Thị Bích Ngọc 03/06/1981</v>
          </cell>
          <cell r="H570" t="str">
            <v>Thanh Hóa</v>
          </cell>
          <cell r="I570" t="str">
            <v>Nữ</v>
          </cell>
          <cell r="J570" t="str">
            <v>QH-2013-E</v>
          </cell>
          <cell r="K570" t="str">
            <v>Kinh tế chính trị</v>
          </cell>
          <cell r="L570" t="str">
            <v>Quản lý kinh tế</v>
          </cell>
          <cell r="M570" t="str">
            <v>60340410</v>
          </cell>
          <cell r="N570" t="str">
            <v>K22 QLKT 4</v>
          </cell>
          <cell r="O570" t="str">
            <v>Quản lý nhà nước về chuyển đổi mục đích sử dụng đất nông nghiệp tại tỉnh Thanh Hóa</v>
          </cell>
          <cell r="P570" t="str">
            <v>TS. Nguyễn Viết Thành</v>
          </cell>
          <cell r="Q570" t="str">
            <v xml:space="preserve"> Trường ĐH Kinh tế, ĐHQG Hà Nội</v>
          </cell>
        </row>
        <row r="571">
          <cell r="G571" t="str">
            <v>Nguyễn Thị Ánh Ngọc 17/09/1988</v>
          </cell>
          <cell r="H571" t="str">
            <v>Hà Nội</v>
          </cell>
          <cell r="I571" t="str">
            <v>Nữ</v>
          </cell>
          <cell r="J571" t="str">
            <v>QH-2013-E</v>
          </cell>
          <cell r="K571" t="str">
            <v>Kinh tế chính trị</v>
          </cell>
          <cell r="L571" t="str">
            <v>Quản lý kinh tế</v>
          </cell>
          <cell r="M571" t="str">
            <v>60340410</v>
          </cell>
          <cell r="N571" t="str">
            <v>K22 QLKT 3</v>
          </cell>
          <cell r="O571" t="str">
            <v>Quản lý thuế thu nhập cá nhân trên địa bàn tỉnh Thái Nguyên</v>
          </cell>
          <cell r="P571" t="str">
            <v>PGS.TS. Nguyễn Thị Kim Chi</v>
          </cell>
          <cell r="Q571" t="str">
            <v xml:space="preserve"> Trường ĐH Kinh tế, ĐHQG Hà Nội</v>
          </cell>
        </row>
        <row r="572">
          <cell r="G572" t="str">
            <v>Nguyễn Thị Bích Ngọc 13/02/1982</v>
          </cell>
          <cell r="H572" t="str">
            <v>Phú Thọ</v>
          </cell>
          <cell r="I572" t="str">
            <v>Nữ</v>
          </cell>
          <cell r="J572" t="str">
            <v>QH-2013-E</v>
          </cell>
          <cell r="K572" t="str">
            <v>Kinh tế chính trị</v>
          </cell>
          <cell r="L572" t="str">
            <v>Quản lý kinh tế</v>
          </cell>
          <cell r="M572" t="str">
            <v>60340410</v>
          </cell>
          <cell r="N572" t="str">
            <v>K22 QLKT 4</v>
          </cell>
          <cell r="O572" t="str">
            <v>Quản lý hoạt động cho vay tại Ngân hàng Hợp tác chi nhánh Phú Thọ</v>
          </cell>
          <cell r="P572" t="str">
            <v>PGS.TS. Trịnh Thị Hoa Mai</v>
          </cell>
          <cell r="Q572" t="str">
            <v xml:space="preserve"> Trường ĐH Kinh tế, ĐHQG Hà Nội</v>
          </cell>
        </row>
        <row r="573">
          <cell r="G573" t="str">
            <v>Phạm Thị Thúy Ngọc 16/08/1987</v>
          </cell>
          <cell r="H573" t="str">
            <v>Hà Tĩnh</v>
          </cell>
          <cell r="I573" t="str">
            <v>Nữ</v>
          </cell>
          <cell r="J573" t="str">
            <v>QH-2013-E</v>
          </cell>
          <cell r="K573" t="str">
            <v>Kinh tế chính trị</v>
          </cell>
          <cell r="L573" t="str">
            <v>Quản lý kinh tế</v>
          </cell>
          <cell r="M573" t="str">
            <v>60340410</v>
          </cell>
          <cell r="N573" t="str">
            <v>K22 QLKT 2</v>
          </cell>
          <cell r="O573" t="str">
            <v>Hoàn thiện chiến lược phát triển của Công ty cổ phần cầu đường Long Biên</v>
          </cell>
          <cell r="P573" t="str">
            <v>PGS.TS. Lê Danh Tốn</v>
          </cell>
          <cell r="Q573" t="str">
            <v xml:space="preserve"> Trường ĐH Kinh tế, ĐHQG Hà Nội</v>
          </cell>
        </row>
        <row r="574">
          <cell r="G574" t="str">
            <v>Vũ Thị Ngọc 10/08/1984</v>
          </cell>
          <cell r="H574" t="str">
            <v>Nam Định</v>
          </cell>
          <cell r="I574" t="str">
            <v>Nữ</v>
          </cell>
          <cell r="J574" t="str">
            <v>QH-2013-E</v>
          </cell>
          <cell r="K574" t="str">
            <v>Kinh tế chính trị</v>
          </cell>
          <cell r="L574" t="str">
            <v>Quản lý kinh tế</v>
          </cell>
          <cell r="M574" t="str">
            <v>60340410</v>
          </cell>
          <cell r="N574" t="str">
            <v>K22 QLKT1</v>
          </cell>
          <cell r="O574" t="str">
            <v>Quản lý nhân lực tại công ty TNHH thương mại dịch vụ Hải Tâm</v>
          </cell>
          <cell r="P574" t="str">
            <v>TS. Nguyễn Hữu Sở</v>
          </cell>
          <cell r="Q574" t="str">
            <v xml:space="preserve"> Trường ĐH Kinh tế, ĐHQG Hà Nội</v>
          </cell>
        </row>
        <row r="575">
          <cell r="G575" t="str">
            <v>Trịnh Xuân Nguyên 28/03/1986</v>
          </cell>
          <cell r="H575" t="str">
            <v>Thanh Hóa</v>
          </cell>
          <cell r="I575" t="str">
            <v>Nam</v>
          </cell>
          <cell r="J575" t="str">
            <v>QH-2013-E</v>
          </cell>
          <cell r="K575" t="str">
            <v>Kinh tế chính trị</v>
          </cell>
          <cell r="L575" t="str">
            <v>Quản lý kinh tế</v>
          </cell>
          <cell r="M575" t="str">
            <v>60340410</v>
          </cell>
          <cell r="N575" t="str">
            <v>K22 QLKT 4</v>
          </cell>
          <cell r="O575" t="str">
            <v>Hoàn thiện công tác kiểm tra thuế tại Chi cục thuế Yên Định, Thanh Hoá</v>
          </cell>
          <cell r="P575" t="str">
            <v>PGS.TS. Nguyễn Ngọc Thanh</v>
          </cell>
          <cell r="Q575" t="str">
            <v xml:space="preserve"> Trường ĐH Kinh tế, ĐHQG Hà Nội</v>
          </cell>
        </row>
        <row r="576">
          <cell r="G576" t="str">
            <v>Nguyễn Thị Nhàn 21/06/1989</v>
          </cell>
          <cell r="H576" t="str">
            <v>Hưng Yên</v>
          </cell>
          <cell r="I576" t="str">
            <v>Nữ</v>
          </cell>
          <cell r="J576" t="str">
            <v>QH-2013-E</v>
          </cell>
          <cell r="K576" t="str">
            <v>Kinh tế chính trị</v>
          </cell>
          <cell r="L576" t="str">
            <v>Quản lý kinh tế</v>
          </cell>
          <cell r="M576" t="str">
            <v>60340410</v>
          </cell>
          <cell r="N576" t="str">
            <v>K22 QLKT1</v>
          </cell>
          <cell r="O576" t="str">
            <v>Nâng cao năng lực quản lý cán bộ cấp xã tại huyện Phù Cừ, tỉnh Hưng Yên</v>
          </cell>
          <cell r="P576" t="str">
            <v>PGS.TS. Lê Quốc Hội</v>
          </cell>
          <cell r="Q576" t="str">
            <v xml:space="preserve"> Trường ĐH Kinh tế, ĐHQG Hà Nội</v>
          </cell>
        </row>
        <row r="577">
          <cell r="G577" t="str">
            <v>Cao Thị Nhung 12/10/1984</v>
          </cell>
          <cell r="H577" t="str">
            <v>Hải Phòng</v>
          </cell>
          <cell r="I577" t="str">
            <v>Nữ</v>
          </cell>
          <cell r="J577" t="str">
            <v>QH-2013-E</v>
          </cell>
          <cell r="K577" t="str">
            <v>Kinh tế chính trị</v>
          </cell>
          <cell r="L577" t="str">
            <v>Quản lý kinh tế</v>
          </cell>
          <cell r="M577" t="str">
            <v>60340410</v>
          </cell>
          <cell r="N577" t="str">
            <v>K22 QLKT 4</v>
          </cell>
          <cell r="O577" t="str">
            <v>Quản lý nhà nước đối với các khu công nghiệp trên địa bàn tỉnh Bắc Ninh</v>
          </cell>
          <cell r="P577" t="str">
            <v>TS. Phạm Quỳnh Anh</v>
          </cell>
          <cell r="Q577" t="str">
            <v xml:space="preserve"> Trường ĐH Kinh tế, ĐHQG Hà Nội</v>
          </cell>
        </row>
        <row r="578">
          <cell r="G578" t="str">
            <v>Lê Đức Nhượng 14/02/1972</v>
          </cell>
          <cell r="H578" t="str">
            <v>Hà Nam</v>
          </cell>
          <cell r="I578" t="str">
            <v>Nam</v>
          </cell>
          <cell r="J578" t="str">
            <v>QH-2013-E</v>
          </cell>
          <cell r="K578" t="str">
            <v>Kinh tế chính trị</v>
          </cell>
          <cell r="L578" t="str">
            <v>Quản lý kinh tế</v>
          </cell>
          <cell r="M578" t="str">
            <v>60340410</v>
          </cell>
          <cell r="N578" t="str">
            <v>K22 QLKT5</v>
          </cell>
          <cell r="O578" t="str">
            <v>Quản lý vốn đầu tư xây dựng cơ bản từ ngân sách nhà nước trên địa bàn huyện Lý Nhân, tỉnh Hà Nam</v>
          </cell>
          <cell r="P578" t="str">
            <v>PGS.TS. Lê Thị Anh Vân</v>
          </cell>
          <cell r="Q578" t="str">
            <v xml:space="preserve"> Trường ĐH Kinh tế, ĐHQG Hà Nội</v>
          </cell>
        </row>
        <row r="579">
          <cell r="G579" t="str">
            <v>Ngô Thị Oanh 02/08/1985</v>
          </cell>
          <cell r="H579" t="str">
            <v>Hà Nội</v>
          </cell>
          <cell r="I579" t="str">
            <v>Nữ</v>
          </cell>
          <cell r="J579" t="str">
            <v>QH-2013-E</v>
          </cell>
          <cell r="K579" t="str">
            <v>Kinh tế chính trị</v>
          </cell>
          <cell r="L579" t="str">
            <v>Quản lý kinh tế</v>
          </cell>
          <cell r="M579" t="str">
            <v>60340410</v>
          </cell>
          <cell r="N579" t="str">
            <v>K22 QLKT 4</v>
          </cell>
          <cell r="O579" t="str">
            <v>Quản lý ngân sách nhà nước tại phường Phú Đô, quận Nam Từ Liêm, Hà Nội</v>
          </cell>
          <cell r="P579" t="str">
            <v>TS. Trần Quang Tuyến</v>
          </cell>
          <cell r="Q579" t="str">
            <v xml:space="preserve"> Trường ĐH Kinh tế, ĐHQG Hà Nội</v>
          </cell>
        </row>
        <row r="580">
          <cell r="G580" t="str">
            <v>Nguyễn Thị Kim Oanh 16/01/1987</v>
          </cell>
          <cell r="H580" t="str">
            <v>Hà Nội</v>
          </cell>
          <cell r="I580" t="str">
            <v>Nữ</v>
          </cell>
          <cell r="J580" t="str">
            <v>QH-2013-E</v>
          </cell>
          <cell r="K580" t="str">
            <v>Kinh tế chính trị</v>
          </cell>
          <cell r="L580" t="str">
            <v>Quản lý kinh tế</v>
          </cell>
          <cell r="M580" t="str">
            <v>60340410</v>
          </cell>
          <cell r="N580" t="str">
            <v>K22 QLKT 4</v>
          </cell>
          <cell r="O580" t="str">
            <v>Quản lý thuế đối với các doanh nghiệp tại Chi cục thuế Đan Phượng, Hà Nội</v>
          </cell>
          <cell r="P580" t="str">
            <v>PGS.TS. Tạ Kim Ngọc</v>
          </cell>
          <cell r="Q580" t="str">
            <v xml:space="preserve"> Trường ĐH Kinh tế, ĐHQG Hà Nội</v>
          </cell>
        </row>
        <row r="581">
          <cell r="G581" t="str">
            <v>Nguyễn Thị Oanh 20/01/1988</v>
          </cell>
          <cell r="H581" t="str">
            <v>Hải Phòng</v>
          </cell>
          <cell r="I581" t="str">
            <v>Nữ</v>
          </cell>
          <cell r="J581" t="str">
            <v>QH-2013-E</v>
          </cell>
          <cell r="K581" t="str">
            <v>Kinh tế chính trị</v>
          </cell>
          <cell r="L581" t="str">
            <v>Quản lý kinh tế</v>
          </cell>
          <cell r="M581" t="str">
            <v>60340410</v>
          </cell>
          <cell r="N581" t="str">
            <v>K22 QLKT1</v>
          </cell>
          <cell r="O581" t="str">
            <v>Tạo động lực làm việc cho người lao động tại Công ty TNHH Nhất Ly</v>
          </cell>
          <cell r="P581" t="str">
            <v>TS. Nguyễn Tiến Hùng</v>
          </cell>
          <cell r="Q581" t="str">
            <v xml:space="preserve"> Trường ĐH Kinh tế, ĐHQG Hà Nội</v>
          </cell>
        </row>
        <row r="582">
          <cell r="G582" t="str">
            <v>Võ Tú Oanh 05/01/1980</v>
          </cell>
          <cell r="H582" t="str">
            <v>Nghệ An</v>
          </cell>
          <cell r="I582" t="str">
            <v>Nữ</v>
          </cell>
          <cell r="J582" t="str">
            <v>QH-2013-E</v>
          </cell>
          <cell r="K582" t="str">
            <v>Kinh tế chính trị</v>
          </cell>
          <cell r="L582" t="str">
            <v>Quản lý kinh tế</v>
          </cell>
          <cell r="M582" t="str">
            <v>60340410</v>
          </cell>
          <cell r="N582" t="str">
            <v>K22 QLKT1</v>
          </cell>
          <cell r="O582" t="str">
            <v>Quản lý hoạt động tín dụng tại Ngân hàng TMCP Công thương Việt Nam - Chi nhánh Hà Đông</v>
          </cell>
          <cell r="P582" t="str">
            <v>PGS.TS. Mai Thị Thanh Xuân</v>
          </cell>
          <cell r="Q582" t="str">
            <v xml:space="preserve"> Trường ĐH Kinh tế, ĐHQG Hà Nội</v>
          </cell>
        </row>
        <row r="583">
          <cell r="G583" t="str">
            <v>Vũ Kiều Oanh 19/10/1987</v>
          </cell>
          <cell r="H583" t="str">
            <v>Hà Nội</v>
          </cell>
          <cell r="I583" t="str">
            <v>Nữ</v>
          </cell>
          <cell r="J583" t="str">
            <v>QH-2013-E</v>
          </cell>
          <cell r="K583" t="str">
            <v>Kinh tế chính trị</v>
          </cell>
          <cell r="L583" t="str">
            <v>Quản lý kinh tế</v>
          </cell>
          <cell r="M583" t="str">
            <v>60340410</v>
          </cell>
          <cell r="N583" t="str">
            <v>K22 QLKT 2</v>
          </cell>
          <cell r="O583" t="str">
            <v>Nâng cao năng lực quản lý của đội ngũ cán bộ cấp Cục/Vụ tại Ban dân vận Trung Ương</v>
          </cell>
          <cell r="P583" t="str">
            <v>TS. Nguyễn Mạnh Hùng</v>
          </cell>
          <cell r="Q583" t="str">
            <v xml:space="preserve"> Trường ĐH Kinh tế, ĐHQG Hà Nội</v>
          </cell>
        </row>
        <row r="584">
          <cell r="G584" t="str">
            <v>Hoàng Thị Thu Phương 19/04/1982</v>
          </cell>
          <cell r="H584" t="str">
            <v>Phú Thọ</v>
          </cell>
          <cell r="I584" t="str">
            <v>Nữ</v>
          </cell>
          <cell r="J584" t="str">
            <v>QH-2013-E</v>
          </cell>
          <cell r="K584" t="str">
            <v>Kinh tế chính trị</v>
          </cell>
          <cell r="L584" t="str">
            <v>Quản lý kinh tế</v>
          </cell>
          <cell r="M584" t="str">
            <v>60340410</v>
          </cell>
          <cell r="N584" t="str">
            <v>K22 QLKT 4</v>
          </cell>
          <cell r="O584" t="str">
            <v>Quản lý du lịch tại khu di tích lịch sử Đền Hùng</v>
          </cell>
          <cell r="P584" t="str">
            <v>TS. Lê Văn Chiến</v>
          </cell>
          <cell r="Q584" t="str">
            <v xml:space="preserve"> Trường ĐH Kinh tế, ĐHQG Hà Nội</v>
          </cell>
        </row>
        <row r="585">
          <cell r="G585" t="str">
            <v>Trần Quang Phương 29/11/1980</v>
          </cell>
          <cell r="H585" t="str">
            <v>Phú thọ</v>
          </cell>
          <cell r="I585" t="str">
            <v>Nam</v>
          </cell>
          <cell r="J585" t="str">
            <v>QH-2013-E</v>
          </cell>
          <cell r="K585" t="str">
            <v>Kinh tế chính trị</v>
          </cell>
          <cell r="L585" t="str">
            <v>Quản lý kinh tế</v>
          </cell>
          <cell r="M585" t="str">
            <v>60340410</v>
          </cell>
          <cell r="N585" t="str">
            <v>K22 QLKT 4</v>
          </cell>
          <cell r="O585" t="str">
            <v>Quản lý các cơ sở đào tạo nghề tỉnh Phú Thọ</v>
          </cell>
          <cell r="P585" t="str">
            <v>PGS.TS. Nguyễn Ngọc Thanh</v>
          </cell>
          <cell r="Q585" t="str">
            <v xml:space="preserve"> Trường ĐH Kinh tế, ĐHQG Hà Nội</v>
          </cell>
        </row>
        <row r="586">
          <cell r="G586" t="str">
            <v>Trần Thị Phương 29/11/1984</v>
          </cell>
          <cell r="H586" t="str">
            <v>Bắc Ninh</v>
          </cell>
          <cell r="I586" t="str">
            <v>Nữ</v>
          </cell>
          <cell r="J586" t="str">
            <v>QH-2013-E</v>
          </cell>
          <cell r="K586" t="str">
            <v>Kinh tế chính trị</v>
          </cell>
          <cell r="L586" t="str">
            <v>Quản lý kinh tế</v>
          </cell>
          <cell r="M586" t="str">
            <v>60340410</v>
          </cell>
          <cell r="N586" t="str">
            <v>K22 QLKT1</v>
          </cell>
          <cell r="O586" t="str">
            <v>Quản lý hoạt động marketing tại Tổng công ty kinh tế kỹ thuật công nghiệp quốc phòng</v>
          </cell>
          <cell r="P586" t="str">
            <v>PGS.TS. Đỗ Hữu Tùng</v>
          </cell>
          <cell r="Q586" t="str">
            <v xml:space="preserve"> Trường ĐH Kinh tế, ĐHQG Hà Nội</v>
          </cell>
        </row>
        <row r="587">
          <cell r="G587" t="str">
            <v>Đoàn Thanh Phượng 29/06/1980</v>
          </cell>
          <cell r="H587" t="str">
            <v>Nam Định</v>
          </cell>
          <cell r="I587" t="str">
            <v>Nữ</v>
          </cell>
          <cell r="J587" t="str">
            <v>QH-2013-E</v>
          </cell>
          <cell r="K587" t="str">
            <v>Kinh tế chính trị</v>
          </cell>
          <cell r="L587" t="str">
            <v>Quản lý kinh tế</v>
          </cell>
          <cell r="M587" t="str">
            <v>60340410</v>
          </cell>
          <cell r="N587" t="str">
            <v>K22 QLKT 4</v>
          </cell>
          <cell r="O587" t="str">
            <v>Quản lý nhà nước về đầu tư xây dựng cơ bản từ nguồn vốn ngân sách nhà nước tại Bộ Lao động - Thương binh và Xã hội</v>
          </cell>
          <cell r="P587" t="str">
            <v>TS. Tạ Thị Đoàn</v>
          </cell>
          <cell r="Q587" t="str">
            <v xml:space="preserve"> Trường ĐH Kinh tế, ĐHQG Hà Nội</v>
          </cell>
        </row>
        <row r="588">
          <cell r="G588" t="str">
            <v>Trương Văn Quyền 15/10/1987</v>
          </cell>
          <cell r="H588" t="str">
            <v>Bắc Giang</v>
          </cell>
          <cell r="I588" t="str">
            <v>Nam</v>
          </cell>
          <cell r="J588" t="str">
            <v>QH-2013-E</v>
          </cell>
          <cell r="K588" t="str">
            <v>Kinh tế chính trị</v>
          </cell>
          <cell r="L588" t="str">
            <v>Quản lý kinh tế</v>
          </cell>
          <cell r="M588" t="str">
            <v>60340410</v>
          </cell>
          <cell r="N588" t="str">
            <v>K22 QLKT 2</v>
          </cell>
          <cell r="O588" t="str">
            <v>Nâng cao năng lực cạnh tranh cấp tỉnh của Bắc Giang</v>
          </cell>
          <cell r="P588" t="str">
            <v>PGS.TS. Nguyễn Ngọc Thanh</v>
          </cell>
          <cell r="Q588" t="str">
            <v xml:space="preserve"> Trường ĐH Kinh tế, ĐHQG Hà Nội</v>
          </cell>
        </row>
        <row r="589">
          <cell r="G589" t="str">
            <v>Lưu Thị Thúy Quỳnh 13/08/1979</v>
          </cell>
          <cell r="H589" t="str">
            <v>Hà Nội</v>
          </cell>
          <cell r="I589" t="str">
            <v>Nữ</v>
          </cell>
          <cell r="J589" t="str">
            <v>QH-2013-E</v>
          </cell>
          <cell r="K589" t="str">
            <v>Kinh tế chính trị</v>
          </cell>
          <cell r="L589" t="str">
            <v>Quản lý kinh tế</v>
          </cell>
          <cell r="M589" t="str">
            <v>60340410</v>
          </cell>
          <cell r="N589" t="str">
            <v>K22 QLKT1</v>
          </cell>
          <cell r="O589" t="str">
            <v>Quản lý ngân sách nhà nước tại quận Tây Hồ, Hà Nội</v>
          </cell>
          <cell r="P589" t="str">
            <v>PGS.TS. Hoàng Văn Hải</v>
          </cell>
          <cell r="Q589" t="str">
            <v xml:space="preserve"> Trường ĐH Kinh tế, ĐHQG Hà Nội</v>
          </cell>
        </row>
        <row r="590">
          <cell r="G590" t="str">
            <v>Nguyễn Hùng Sơn 12/06/1970</v>
          </cell>
          <cell r="H590" t="str">
            <v>Hà Nội</v>
          </cell>
          <cell r="I590" t="str">
            <v>Nam</v>
          </cell>
          <cell r="J590" t="str">
            <v>QH-2013-E</v>
          </cell>
          <cell r="K590" t="str">
            <v>Kinh tế chính trị</v>
          </cell>
          <cell r="L590" t="str">
            <v>Quản lý kinh tế</v>
          </cell>
          <cell r="M590" t="str">
            <v>60340410</v>
          </cell>
          <cell r="N590" t="str">
            <v>K22 QLKT 4</v>
          </cell>
          <cell r="O590" t="str">
            <v>Chuyển đổi mô hình hoạt động của Nhà xuất bản lao động xã hội</v>
          </cell>
          <cell r="P590" t="str">
            <v>PGS.TS. Chu Đức Dũng</v>
          </cell>
          <cell r="Q590" t="str">
            <v xml:space="preserve"> Trường ĐH Kinh tế, ĐHQG Hà Nội</v>
          </cell>
        </row>
        <row r="591">
          <cell r="G591" t="str">
            <v>Đặng Ngọc Sương 10/08/1980</v>
          </cell>
          <cell r="H591" t="str">
            <v>Thanh Hóa</v>
          </cell>
          <cell r="I591" t="str">
            <v>Nam</v>
          </cell>
          <cell r="J591" t="str">
            <v>QH-2013-E</v>
          </cell>
          <cell r="K591" t="str">
            <v>Kinh tế chính trị</v>
          </cell>
          <cell r="L591" t="str">
            <v>Quản lý kinh tế</v>
          </cell>
          <cell r="M591" t="str">
            <v>60340410</v>
          </cell>
          <cell r="N591" t="str">
            <v>K22 QLKT 4</v>
          </cell>
          <cell r="O591" t="str">
            <v>Quản lý đào tạo nghề cho lao động nông thôn tại huyện Yên Minh, tỉnh Hà Giang</v>
          </cell>
          <cell r="P591" t="str">
            <v>TS. Nguyễn Thanh Chương</v>
          </cell>
          <cell r="Q591" t="str">
            <v xml:space="preserve"> Trường ĐH Kinh tế, ĐHQG Hà Nội</v>
          </cell>
        </row>
        <row r="592">
          <cell r="G592" t="str">
            <v>Đặng Mạnh Tiến 27/07/1975</v>
          </cell>
          <cell r="H592" t="str">
            <v>Hà Nội</v>
          </cell>
          <cell r="I592" t="str">
            <v>Nam</v>
          </cell>
          <cell r="J592" t="str">
            <v>QH-2013-E</v>
          </cell>
          <cell r="K592" t="str">
            <v>Kinh tế chính trị</v>
          </cell>
          <cell r="L592" t="str">
            <v>Quản lý kinh tế</v>
          </cell>
          <cell r="M592" t="str">
            <v>60340410</v>
          </cell>
          <cell r="N592" t="str">
            <v>K22 QLKT 2</v>
          </cell>
          <cell r="O592" t="str">
            <v>Phát triển kênh phân phối dịch vụ viễn thông tại Tập đoàn Viễn thông quân đội - Chi nhánh Hà Nội</v>
          </cell>
          <cell r="P592" t="str">
            <v>PGS.TS. Phạm Thị Hồng Điệp</v>
          </cell>
          <cell r="Q592" t="str">
            <v xml:space="preserve"> Trường ĐH Kinh tế, ĐHQG Hà Nội</v>
          </cell>
        </row>
        <row r="593">
          <cell r="G593" t="str">
            <v>Phạm Hữu Tiến 09/08/1980</v>
          </cell>
          <cell r="H593" t="str">
            <v>Hà Nội</v>
          </cell>
          <cell r="I593" t="str">
            <v>Nam</v>
          </cell>
          <cell r="J593" t="str">
            <v>QH-2013-E</v>
          </cell>
          <cell r="K593" t="str">
            <v>Kinh tế chính trị</v>
          </cell>
          <cell r="L593" t="str">
            <v>Quản lý kinh tế</v>
          </cell>
          <cell r="M593" t="str">
            <v>60340410</v>
          </cell>
          <cell r="N593" t="str">
            <v>K22 QLKT 2</v>
          </cell>
          <cell r="O593" t="str">
            <v>Quản lý các dự án đầu tư xây dựng bằng vốn ngân sách nhà nước trên địa bàn huyện Đông Anh, Hà Nội</v>
          </cell>
          <cell r="P593" t="str">
            <v>PGS.TS. Lê Danh Tốn</v>
          </cell>
          <cell r="Q593" t="str">
            <v xml:space="preserve"> Trường ĐH Kinh tế, ĐHQG Hà Nội</v>
          </cell>
        </row>
        <row r="594">
          <cell r="G594" t="str">
            <v>Dương Văn Toàn 12/07/1982</v>
          </cell>
          <cell r="H594" t="str">
            <v>Phú Thọ</v>
          </cell>
          <cell r="I594" t="str">
            <v>Nam</v>
          </cell>
          <cell r="J594" t="str">
            <v>QH-2013-E</v>
          </cell>
          <cell r="K594" t="str">
            <v>Kinh tế chính trị</v>
          </cell>
          <cell r="L594" t="str">
            <v>Quản lý kinh tế</v>
          </cell>
          <cell r="M594" t="str">
            <v>60340410</v>
          </cell>
          <cell r="N594" t="str">
            <v>K22 QLKT 4</v>
          </cell>
          <cell r="O594" t="str">
            <v>Quản lý rủi ro tín dụng tại Ngân hàng  TMCP phát triển nhà đồng bằng sông Cửu Long - Chi nhánh Phú Thọ</v>
          </cell>
          <cell r="P594" t="str">
            <v>TS. Phạm Quang Vinh</v>
          </cell>
          <cell r="Q594" t="str">
            <v xml:space="preserve"> Trường ĐH Kinh tế, ĐHQG Hà Nội</v>
          </cell>
        </row>
        <row r="595">
          <cell r="G595" t="str">
            <v>Vũ Thị Ngọc Tú 15/08/1975</v>
          </cell>
          <cell r="H595" t="str">
            <v>Hưng Yên</v>
          </cell>
          <cell r="I595" t="str">
            <v>Nữ</v>
          </cell>
          <cell r="J595" t="str">
            <v>QH-2013-E</v>
          </cell>
          <cell r="K595" t="str">
            <v>Kinh tế chính trị</v>
          </cell>
          <cell r="L595" t="str">
            <v>Quản lý kinh tế</v>
          </cell>
          <cell r="M595" t="str">
            <v>60340410</v>
          </cell>
          <cell r="N595" t="str">
            <v>K22 QLKT1</v>
          </cell>
          <cell r="O595" t="str">
            <v>Chiến lược phát triển Viện khoa học thủy lợi Việt Nam giai đoạn 2015 - 2020</v>
          </cell>
          <cell r="P595" t="str">
            <v>PGS.TS. Hoàng Văn Hải</v>
          </cell>
          <cell r="Q595" t="str">
            <v xml:space="preserve"> Trường ĐH Kinh tế, ĐHQG Hà Nội</v>
          </cell>
        </row>
        <row r="596">
          <cell r="G596" t="str">
            <v>Phạm Văn Tuân 06/01/1973</v>
          </cell>
          <cell r="H596" t="str">
            <v>Hải Dương</v>
          </cell>
          <cell r="I596" t="str">
            <v>Nam</v>
          </cell>
          <cell r="J596" t="str">
            <v>QH-2013-E</v>
          </cell>
          <cell r="K596" t="str">
            <v>Kinh tế chính trị</v>
          </cell>
          <cell r="L596" t="str">
            <v>Quản lý kinh tế</v>
          </cell>
          <cell r="M596" t="str">
            <v>60340410</v>
          </cell>
          <cell r="N596" t="str">
            <v>K22 QLKT5</v>
          </cell>
          <cell r="O596" t="str">
            <v>Quản lý kinh phí sự nghiệp môi trường ở tỉnh Hải Dương</v>
          </cell>
          <cell r="P596" t="str">
            <v>TS. Nguyễn Trúc Lê</v>
          </cell>
          <cell r="Q596" t="str">
            <v xml:space="preserve"> Trường ĐH Kinh tế, ĐHQG Hà Nội</v>
          </cell>
        </row>
        <row r="597">
          <cell r="G597" t="str">
            <v>Phạm Minh Tuấn 05/06/1986</v>
          </cell>
          <cell r="H597" t="str">
            <v>Hải Dương</v>
          </cell>
          <cell r="I597" t="str">
            <v>Nam</v>
          </cell>
          <cell r="J597" t="str">
            <v>QH-2013-E</v>
          </cell>
          <cell r="K597" t="str">
            <v>Kinh tế chính trị</v>
          </cell>
          <cell r="L597" t="str">
            <v>Quản lý kinh tế</v>
          </cell>
          <cell r="M597" t="str">
            <v>60340410</v>
          </cell>
          <cell r="N597" t="str">
            <v>K22 QLKT 3</v>
          </cell>
          <cell r="O597" t="str">
            <v>Nâng cao năng lực đấu thầu thuốc của Công ty cổ phần dược phẩm thiết bị y tế Hà Nội</v>
          </cell>
          <cell r="P597" t="str">
            <v>PGS.TS. Đỗ Thị Hải Hà</v>
          </cell>
          <cell r="Q597" t="str">
            <v xml:space="preserve"> Trường ĐH Kinh tế, ĐHQG Hà Nội</v>
          </cell>
        </row>
        <row r="598">
          <cell r="G598" t="str">
            <v>Nguyễn Thanh Tùng 08/11/1978</v>
          </cell>
          <cell r="H598" t="str">
            <v>Thanh Hóa</v>
          </cell>
          <cell r="I598" t="str">
            <v>Nam</v>
          </cell>
          <cell r="J598" t="str">
            <v>QH-2013-E</v>
          </cell>
          <cell r="K598" t="str">
            <v>Kinh tế chính trị</v>
          </cell>
          <cell r="L598" t="str">
            <v>Quản lý kinh tế</v>
          </cell>
          <cell r="M598" t="str">
            <v>60340410</v>
          </cell>
          <cell r="N598" t="str">
            <v>K22 QLKT 4</v>
          </cell>
          <cell r="O598" t="str">
            <v>Quản lý chi đầu tư phát triển từ ngân sách nhà nước ở thị xã Phú Thọ</v>
          </cell>
          <cell r="P598" t="str">
            <v>PGS.TS. Phí Mạnh Hồng</v>
          </cell>
          <cell r="Q598" t="str">
            <v xml:space="preserve"> Trường ĐH Kinh tế, ĐHQG Hà Nội</v>
          </cell>
        </row>
        <row r="599">
          <cell r="G599" t="str">
            <v>Lê Hà Thái 25/09/1980</v>
          </cell>
          <cell r="H599" t="str">
            <v>Hà Giang</v>
          </cell>
          <cell r="I599" t="str">
            <v>Nam</v>
          </cell>
          <cell r="J599" t="str">
            <v>QH-2013-E</v>
          </cell>
          <cell r="K599" t="str">
            <v>Kinh tế chính trị</v>
          </cell>
          <cell r="L599" t="str">
            <v>Quản lý kinh tế</v>
          </cell>
          <cell r="M599" t="str">
            <v>60340410</v>
          </cell>
          <cell r="N599" t="str">
            <v>K22 QLKT 4</v>
          </cell>
          <cell r="O599" t="str">
            <v>Quản lý các dự án đầu tư xây dựng cơ bản bằng vốn ngân sách nhà nước tại huyện Vị Xuyên, tỉnh Hà Giang</v>
          </cell>
          <cell r="P599" t="str">
            <v>PGS.TS. Lê Xuân Đình</v>
          </cell>
          <cell r="Q599" t="str">
            <v xml:space="preserve"> Trường ĐH Kinh tế, ĐHQG Hà Nội</v>
          </cell>
        </row>
        <row r="600">
          <cell r="G600" t="str">
            <v>Trần Quang Thái 18/08/1983</v>
          </cell>
          <cell r="H600" t="str">
            <v>Quảng Ninh</v>
          </cell>
          <cell r="I600" t="str">
            <v>Nam</v>
          </cell>
          <cell r="J600" t="str">
            <v>QH-2013-E</v>
          </cell>
          <cell r="K600" t="str">
            <v>Kinh tế chính trị</v>
          </cell>
          <cell r="L600" t="str">
            <v>Quản lý kinh tế</v>
          </cell>
          <cell r="M600" t="str">
            <v>60340410</v>
          </cell>
          <cell r="N600" t="str">
            <v>K22 QLKT 3</v>
          </cell>
          <cell r="O600" t="str">
            <v>Quản lý hoạt động khai thác thủy sản tỉnh Quảng Ninh theo hướng bền vững</v>
          </cell>
          <cell r="P600" t="str">
            <v>TS. Nguyễn Viết Thành</v>
          </cell>
          <cell r="Q600" t="str">
            <v xml:space="preserve"> Trường ĐH Kinh tế, ĐHQG Hà Nội</v>
          </cell>
        </row>
        <row r="601">
          <cell r="G601" t="str">
            <v>Giang Đức Thanh 25/10/1972</v>
          </cell>
          <cell r="H601" t="str">
            <v>Thái Bình</v>
          </cell>
          <cell r="I601" t="str">
            <v>Nam</v>
          </cell>
          <cell r="J601" t="str">
            <v>QH-2013-E</v>
          </cell>
          <cell r="K601" t="str">
            <v>Kinh tế chính trị</v>
          </cell>
          <cell r="L601" t="str">
            <v>Quản lý kinh tế</v>
          </cell>
          <cell r="M601" t="str">
            <v>60340410</v>
          </cell>
          <cell r="N601" t="str">
            <v>K22 QLKT 4</v>
          </cell>
          <cell r="O601" t="str">
            <v>Quản lý các công ty cổ phần tại Tổng công ty xây dựng công trình giao thông I - Bộ giao thông vận tải</v>
          </cell>
          <cell r="P601" t="str">
            <v>TS. Nguyễn Thanh Chương</v>
          </cell>
          <cell r="Q601" t="str">
            <v xml:space="preserve"> Trường ĐH Kinh tế, ĐHQG Hà Nội</v>
          </cell>
        </row>
        <row r="602">
          <cell r="G602" t="str">
            <v>Phùng Thị Thanh 09/10/1980</v>
          </cell>
          <cell r="H602" t="str">
            <v>Hà Nội</v>
          </cell>
          <cell r="I602" t="str">
            <v>Nữ</v>
          </cell>
          <cell r="J602" t="str">
            <v>QH-2013-E</v>
          </cell>
          <cell r="K602" t="str">
            <v>Kinh tế chính trị</v>
          </cell>
          <cell r="L602" t="str">
            <v>Quản lý kinh tế</v>
          </cell>
          <cell r="M602" t="str">
            <v>60340410</v>
          </cell>
          <cell r="N602" t="str">
            <v>K22 QLKT 4</v>
          </cell>
          <cell r="O602" t="str">
            <v>Quản lý nhà nước đối với đào tạo nghề cho lao động nông thôn trên địa bàn thị xã Sơn Tây, Hà Nội</v>
          </cell>
          <cell r="P602" t="str">
            <v>PGS.TS. Lê Xuân Đình</v>
          </cell>
          <cell r="Q602" t="str">
            <v xml:space="preserve"> Trường ĐH Kinh tế, ĐHQG Hà Nội</v>
          </cell>
        </row>
        <row r="603">
          <cell r="G603" t="str">
            <v>Trần Thị Thanh 16/08/1972</v>
          </cell>
          <cell r="H603" t="str">
            <v>Hà Nam</v>
          </cell>
          <cell r="I603" t="str">
            <v>Nữ</v>
          </cell>
          <cell r="J603" t="str">
            <v>QH-2013-E</v>
          </cell>
          <cell r="K603" t="str">
            <v>Kinh tế chính trị</v>
          </cell>
          <cell r="L603" t="str">
            <v>Quản lý kinh tế</v>
          </cell>
          <cell r="M603" t="str">
            <v>60340410</v>
          </cell>
          <cell r="N603" t="str">
            <v>K22 QLKT5</v>
          </cell>
          <cell r="O603" t="str">
            <v>Tạo động lực làm việc cho đội ngũ giảng viên Trường Cao đẳng phát thanh - truyền hình I</v>
          </cell>
          <cell r="P603" t="str">
            <v>PGS.TS. Vũ Văn Phúc</v>
          </cell>
          <cell r="Q603" t="str">
            <v xml:space="preserve"> Trường ĐH Kinh tế, ĐHQG Hà Nội</v>
          </cell>
        </row>
        <row r="604">
          <cell r="G604" t="str">
            <v>Đặng Trung Thành 10/01/1985</v>
          </cell>
          <cell r="H604" t="str">
            <v>Hà Nội</v>
          </cell>
          <cell r="I604" t="str">
            <v>Nam</v>
          </cell>
          <cell r="J604" t="str">
            <v>QH-2013-E</v>
          </cell>
          <cell r="K604" t="str">
            <v>Kinh tế chính trị</v>
          </cell>
          <cell r="L604" t="str">
            <v>Quản lý kinh tế</v>
          </cell>
          <cell r="M604" t="str">
            <v>60340410</v>
          </cell>
          <cell r="N604" t="str">
            <v>K22 QLKT 4</v>
          </cell>
          <cell r="O604" t="str">
            <v>Quản lý vốn đầu tư xây dựng cơ bản bằng nguồn vốn ODA tại Ban quản lý dự án Thăng Long</v>
          </cell>
          <cell r="P604" t="str">
            <v>TS. Nguyễn Thanh Chương</v>
          </cell>
          <cell r="Q604" t="str">
            <v xml:space="preserve"> Trường ĐH Kinh tế, ĐHQG Hà Nội</v>
          </cell>
        </row>
        <row r="605">
          <cell r="G605" t="str">
            <v>Lê Thành 19/02/1986</v>
          </cell>
          <cell r="H605" t="str">
            <v>Hà Nội</v>
          </cell>
          <cell r="I605" t="str">
            <v>Nam</v>
          </cell>
          <cell r="J605" t="str">
            <v>QH-2013-E</v>
          </cell>
          <cell r="K605" t="str">
            <v>Kinh tế chính trị</v>
          </cell>
          <cell r="L605" t="str">
            <v>Quản lý kinh tế</v>
          </cell>
          <cell r="M605" t="str">
            <v>60340410</v>
          </cell>
          <cell r="N605" t="str">
            <v>K22 QLKT 4</v>
          </cell>
          <cell r="O605" t="str">
            <v>Nâng cao năng lực cạnh tranh cho Công ty cổ phần tập đoàn MERAP</v>
          </cell>
          <cell r="P605" t="str">
            <v>TS. Nguyễn Quốc Việt</v>
          </cell>
          <cell r="Q605" t="str">
            <v xml:space="preserve"> Trường ĐH Kinh tế, ĐHQG Hà Nội</v>
          </cell>
        </row>
        <row r="606">
          <cell r="G606" t="str">
            <v>Nguyễn Anh Thành 28/02/1989</v>
          </cell>
          <cell r="H606" t="str">
            <v>Hà Tĩnh</v>
          </cell>
          <cell r="I606" t="str">
            <v>Nam</v>
          </cell>
          <cell r="J606" t="str">
            <v>QH-2013-E</v>
          </cell>
          <cell r="K606" t="str">
            <v>Kinh tế chính trị</v>
          </cell>
          <cell r="L606" t="str">
            <v>Quản lý kinh tế</v>
          </cell>
          <cell r="M606" t="str">
            <v>60340410</v>
          </cell>
          <cell r="N606" t="str">
            <v>K22 QLKT 2</v>
          </cell>
          <cell r="O606" t="str">
            <v>Quản lý các dịch vụ trên internet tại Công ty điện toán và truyền số liệu</v>
          </cell>
          <cell r="P606" t="str">
            <v>PGS.TS. Mai Thị Thanh Xuân</v>
          </cell>
          <cell r="Q606" t="str">
            <v xml:space="preserve"> Trường ĐH Kinh tế, ĐHQG Hà Nội</v>
          </cell>
        </row>
        <row r="607">
          <cell r="G607" t="str">
            <v>Nguyễn Xuân Thắng 02/01/1977</v>
          </cell>
          <cell r="H607" t="str">
            <v>Hải Dương</v>
          </cell>
          <cell r="I607" t="str">
            <v>Nam</v>
          </cell>
          <cell r="J607" t="str">
            <v>QH-2013-E</v>
          </cell>
          <cell r="K607" t="str">
            <v>Kinh tế chính trị</v>
          </cell>
          <cell r="L607" t="str">
            <v>Quản lý kinh tế</v>
          </cell>
          <cell r="M607" t="str">
            <v>60340410</v>
          </cell>
          <cell r="N607" t="str">
            <v>K22 QLKT5</v>
          </cell>
          <cell r="O607" t="str">
            <v>Quản lý nguồn vốn Quỹ quốc gia về việc làm tại Tỉnh đoàn Hải Dương</v>
          </cell>
          <cell r="P607" t="str">
            <v>TS. Đào Thị Bích Thủy</v>
          </cell>
          <cell r="Q607" t="str">
            <v xml:space="preserve"> Trường ĐH Kinh tế, ĐHQG Hà Nội</v>
          </cell>
        </row>
        <row r="608">
          <cell r="G608" t="str">
            <v>Nguyễn Thị Khánh Thiệm 12/07/1981</v>
          </cell>
          <cell r="H608" t="str">
            <v>Hà Nam</v>
          </cell>
          <cell r="I608" t="str">
            <v>Nữ</v>
          </cell>
          <cell r="J608" t="str">
            <v>QH-2013-E</v>
          </cell>
          <cell r="K608" t="str">
            <v>Kinh tế chính trị</v>
          </cell>
          <cell r="L608" t="str">
            <v>Quản lý kinh tế</v>
          </cell>
          <cell r="M608" t="str">
            <v>60340410</v>
          </cell>
          <cell r="N608" t="str">
            <v>K22 QLKT5</v>
          </cell>
          <cell r="O608" t="str">
            <v>Quản lý nhà nước về khai thác khoáng sản trên địa bàn tỉnh Hà Nam</v>
          </cell>
          <cell r="P608" t="str">
            <v>PGS.TS. Lê Thị Anh Vân</v>
          </cell>
          <cell r="Q608" t="str">
            <v xml:space="preserve"> Trường ĐH Kinh tế, ĐHQG Hà Nội</v>
          </cell>
        </row>
        <row r="609">
          <cell r="G609" t="str">
            <v>Nguyễn Trung Thìn 18/10/1988</v>
          </cell>
          <cell r="H609" t="str">
            <v xml:space="preserve"> Hà Nội</v>
          </cell>
          <cell r="I609" t="str">
            <v>Nam</v>
          </cell>
          <cell r="J609" t="str">
            <v>QH-2013-E</v>
          </cell>
          <cell r="K609" t="str">
            <v>Kinh tế chính trị</v>
          </cell>
          <cell r="L609" t="str">
            <v>Quản lý kinh tế</v>
          </cell>
          <cell r="M609" t="str">
            <v>60340410</v>
          </cell>
          <cell r="N609" t="str">
            <v>K22 QLKT 2</v>
          </cell>
          <cell r="O609" t="str">
            <v>Quản lý nhà nước về giải phóng mặt bằng tại huyện Thạch Thất, Hà Nội</v>
          </cell>
          <cell r="P609" t="str">
            <v>PGS.TS. Đinh Văn Thông</v>
          </cell>
          <cell r="Q609" t="str">
            <v xml:space="preserve"> Trường ĐH Kinh tế, ĐHQG Hà Nội</v>
          </cell>
        </row>
        <row r="610">
          <cell r="G610" t="str">
            <v>Phạm Văn Thủy 05/10/1974</v>
          </cell>
          <cell r="H610" t="str">
            <v>Thanh Hóa</v>
          </cell>
          <cell r="I610" t="str">
            <v>Nam</v>
          </cell>
          <cell r="J610" t="str">
            <v>QH-2013-E</v>
          </cell>
          <cell r="K610" t="str">
            <v>Kinh tế chính trị</v>
          </cell>
          <cell r="L610" t="str">
            <v>Quản lý kinh tế</v>
          </cell>
          <cell r="M610" t="str">
            <v>60340410</v>
          </cell>
          <cell r="N610" t="str">
            <v>K22 QLKT1</v>
          </cell>
          <cell r="O610" t="str">
            <v>Hoàn thiện chiến lược phát triển  Tổng công ty xây dựng Lũng Lô giai đoạn 2016 - 2020, tầm nhìn 2030</v>
          </cell>
          <cell r="P610" t="str">
            <v>PGS.TS. Trần Anh Tài</v>
          </cell>
          <cell r="Q610" t="str">
            <v xml:space="preserve"> Trường ĐH Kinh tế, ĐHQG Hà Nội</v>
          </cell>
        </row>
        <row r="611">
          <cell r="G611" t="str">
            <v>Trần Thị Thủy 18/05/1982</v>
          </cell>
          <cell r="H611" t="str">
            <v>Thanh Hóa</v>
          </cell>
          <cell r="I611" t="str">
            <v>Nữ</v>
          </cell>
          <cell r="J611" t="str">
            <v>QH-2013-E</v>
          </cell>
          <cell r="K611" t="str">
            <v>Kinh tế chính trị</v>
          </cell>
          <cell r="L611" t="str">
            <v>Quản lý kinh tế</v>
          </cell>
          <cell r="M611" t="str">
            <v>60340410</v>
          </cell>
          <cell r="N611" t="str">
            <v>K22 QLKT 4</v>
          </cell>
          <cell r="O611" t="str">
            <v>Quản lý  thu bảo hiểm xã hội bắt buộc đối với các doanh nghiệp trên địa bàn tỉnh Thanh Hóa</v>
          </cell>
          <cell r="P611" t="str">
            <v>TS. Khu Thị Tuyết Mai</v>
          </cell>
          <cell r="Q611" t="str">
            <v xml:space="preserve"> Trường ĐH Kinh tế, ĐHQG Hà Nội</v>
          </cell>
        </row>
        <row r="612">
          <cell r="G612" t="str">
            <v>Trần Thị Thúy 19/06/1973</v>
          </cell>
          <cell r="H612" t="str">
            <v>Hải Dương</v>
          </cell>
          <cell r="I612" t="str">
            <v>Nữ</v>
          </cell>
          <cell r="J612" t="str">
            <v>QH-2013-E</v>
          </cell>
          <cell r="K612" t="str">
            <v>Kinh tế chính trị</v>
          </cell>
          <cell r="L612" t="str">
            <v>Quản lý kinh tế</v>
          </cell>
          <cell r="M612" t="str">
            <v>60340410</v>
          </cell>
          <cell r="N612" t="str">
            <v>K22 QLKT1</v>
          </cell>
          <cell r="O612" t="str">
            <v>Quản lý thu bảo hiểm xã hội tại Bảo hiểm xã hội Hà Nội</v>
          </cell>
          <cell r="P612" t="str">
            <v>PGS.TS. Lê Quân</v>
          </cell>
          <cell r="Q612" t="str">
            <v>ĐHQG Hà Nội</v>
          </cell>
        </row>
        <row r="613">
          <cell r="G613" t="str">
            <v>Nguyễn Huyền Trang 17/11/1973</v>
          </cell>
          <cell r="H613" t="str">
            <v xml:space="preserve"> Hà Nội</v>
          </cell>
          <cell r="I613" t="str">
            <v>Nữ</v>
          </cell>
          <cell r="J613" t="str">
            <v>QH-2013-E</v>
          </cell>
          <cell r="K613" t="str">
            <v>Kinh tế chính trị</v>
          </cell>
          <cell r="L613" t="str">
            <v>Quản lý kinh tế</v>
          </cell>
          <cell r="M613" t="str">
            <v>60340410</v>
          </cell>
          <cell r="N613" t="str">
            <v>K22 QLKT 2</v>
          </cell>
          <cell r="O613" t="str">
            <v>Kiểm soát nội bộ tại Ban quản lý Dự án cạnh tranh ngành chăn nuôi và an toàn thực phẩm</v>
          </cell>
          <cell r="P613" t="str">
            <v>PGS.TS. Trần Anh Tài</v>
          </cell>
          <cell r="Q613" t="str">
            <v xml:space="preserve"> Trường ĐH Kinh tế, ĐHQG Hà Nội</v>
          </cell>
        </row>
        <row r="614">
          <cell r="G614" t="str">
            <v>Nguyễn Thị Kiều Trang 29/10/1989</v>
          </cell>
          <cell r="H614" t="str">
            <v>Phú Thọ</v>
          </cell>
          <cell r="I614" t="str">
            <v>Nữ</v>
          </cell>
          <cell r="J614" t="str">
            <v>QH-2013-E</v>
          </cell>
          <cell r="K614" t="str">
            <v>Kinh tế chính trị</v>
          </cell>
          <cell r="L614" t="str">
            <v>Quản lý kinh tế</v>
          </cell>
          <cell r="M614" t="str">
            <v>60340410</v>
          </cell>
          <cell r="N614" t="str">
            <v>K22 QLKT 4</v>
          </cell>
          <cell r="O614" t="str">
            <v>Quản lý hoạt động huy động vốn tại Ngân hàng  TMCP quân đội - Chi nhánh Việt Trì</v>
          </cell>
          <cell r="P614" t="str">
            <v>TS. Nguyễn Ngọc Anh</v>
          </cell>
          <cell r="Q614" t="str">
            <v>Ủy ban kiểm tra Quốc Hội</v>
          </cell>
        </row>
        <row r="615">
          <cell r="G615" t="str">
            <v>Nguyễn Thùy Trang 02/01/1989</v>
          </cell>
          <cell r="H615" t="str">
            <v>Phú Thọ</v>
          </cell>
          <cell r="I615" t="str">
            <v>Nữ</v>
          </cell>
          <cell r="J615" t="str">
            <v>QH-2013-E</v>
          </cell>
          <cell r="K615" t="str">
            <v>Kinh tế chính trị</v>
          </cell>
          <cell r="L615" t="str">
            <v>Quản lý kinh tế</v>
          </cell>
          <cell r="M615" t="str">
            <v>60340410</v>
          </cell>
          <cell r="N615" t="str">
            <v>K22 QLKT 4</v>
          </cell>
          <cell r="O615" t="str">
            <v>Quản lý tín dụng đối với doanh nghiệp vừa và nhỏ tại Ngân hàng  TMCP Ngoại thương Việt Nam - Chi nhánh Việt Trì</v>
          </cell>
          <cell r="P615" t="str">
            <v>PGS.TS. Đỗ Thị Hải Hà</v>
          </cell>
          <cell r="Q615" t="str">
            <v>Trường ĐH Kinh tế Quốc dân</v>
          </cell>
        </row>
        <row r="616">
          <cell r="G616" t="str">
            <v>Phạm Thị Trang 27/02/1988</v>
          </cell>
          <cell r="H616" t="str">
            <v>Hà Nội</v>
          </cell>
          <cell r="I616" t="str">
            <v>Nữ</v>
          </cell>
          <cell r="J616" t="str">
            <v>QH-2013-E</v>
          </cell>
          <cell r="K616" t="str">
            <v>Kinh tế chính trị</v>
          </cell>
          <cell r="L616" t="str">
            <v>Quản lý kinh tế</v>
          </cell>
          <cell r="M616" t="str">
            <v>60340410</v>
          </cell>
          <cell r="N616" t="str">
            <v>K22 QLKT 3</v>
          </cell>
          <cell r="O616" t="str">
            <v>Phát triển du lịch làng nghề truyền thống ở Hà Nội</v>
          </cell>
          <cell r="P616" t="str">
            <v>PGS.TS. Phan Kim Chiến</v>
          </cell>
          <cell r="Q616" t="str">
            <v>Trường ĐH Kinh tế Quốc dân</v>
          </cell>
        </row>
        <row r="617">
          <cell r="G617" t="str">
            <v>Lê Hữu Trình 15/05/1980</v>
          </cell>
          <cell r="H617" t="str">
            <v>Phú thọ</v>
          </cell>
          <cell r="I617" t="str">
            <v>Nam</v>
          </cell>
          <cell r="J617" t="str">
            <v>QH-2013-E</v>
          </cell>
          <cell r="K617" t="str">
            <v>Kinh tế chính trị</v>
          </cell>
          <cell r="L617" t="str">
            <v>Quản lý kinh tế</v>
          </cell>
          <cell r="M617" t="str">
            <v>60340410</v>
          </cell>
          <cell r="N617" t="str">
            <v>K22 QLKT 4</v>
          </cell>
          <cell r="O617" t="str">
            <v>Huy động vốn tại Tổng công ty Giấy Việt Nam</v>
          </cell>
          <cell r="P617" t="str">
            <v>TS. Nguyễn Ngọc Dũng</v>
          </cell>
          <cell r="Q617" t="str">
            <v>Liên minh HTX Việt Nam</v>
          </cell>
        </row>
        <row r="618">
          <cell r="G618" t="str">
            <v>Nguyễn Công Trình 16/03/1978</v>
          </cell>
          <cell r="H618" t="str">
            <v>Hà Nội</v>
          </cell>
          <cell r="I618" t="str">
            <v>Nam</v>
          </cell>
          <cell r="J618" t="str">
            <v>QH-2013-E</v>
          </cell>
          <cell r="K618" t="str">
            <v>Kinh tế chính trị</v>
          </cell>
          <cell r="L618" t="str">
            <v>Quản lý kinh tế</v>
          </cell>
          <cell r="M618" t="str">
            <v>60340410</v>
          </cell>
          <cell r="N618" t="str">
            <v>K22 QLKT 2</v>
          </cell>
          <cell r="O618" t="str">
            <v>Quản lý hoạt động giải phóng mặt bằng ở quận BắcTừ Liêm và Nam Từ Liêm, Hà Nội</v>
          </cell>
          <cell r="P618" t="str">
            <v>TS. Bùi Đại Dũng</v>
          </cell>
          <cell r="Q618" t="str">
            <v xml:space="preserve"> Trường ĐH Kinh tế, ĐHQG Hà Nội</v>
          </cell>
        </row>
        <row r="619">
          <cell r="G619" t="str">
            <v>Nguyễn Đức Trọng 15/08/1986</v>
          </cell>
          <cell r="H619" t="str">
            <v>Hà Nội</v>
          </cell>
          <cell r="I619" t="str">
            <v>Nam</v>
          </cell>
          <cell r="J619" t="str">
            <v>QH-2012-E</v>
          </cell>
          <cell r="K619" t="str">
            <v>Kinh tế chính trị</v>
          </cell>
          <cell r="L619" t="str">
            <v>Quản lý kinh tế</v>
          </cell>
          <cell r="M619" t="str">
            <v>60340410</v>
          </cell>
          <cell r="N619" t="str">
            <v>QH-2012-E.CH(QLKT 3)</v>
          </cell>
          <cell r="O619" t="str">
            <v>Quản lý nhân lực của Công ty cổ phần cơ khí và xây dựng Viglacera</v>
          </cell>
          <cell r="P619" t="str">
            <v>TS. Nguyễn Bích</v>
          </cell>
          <cell r="Q619" t="str">
            <v>Trường ĐH Dân lập Đông Đô</v>
          </cell>
        </row>
        <row r="620">
          <cell r="G620" t="str">
            <v>Trần Thanh Trúc 08/08/1973</v>
          </cell>
          <cell r="H620" t="str">
            <v>Hà Nội</v>
          </cell>
          <cell r="I620" t="str">
            <v>Nữ</v>
          </cell>
          <cell r="J620" t="str">
            <v>QH-2013-E</v>
          </cell>
          <cell r="K620" t="str">
            <v>Kinh tế chính trị</v>
          </cell>
          <cell r="L620" t="str">
            <v>Quản lý kinh tế</v>
          </cell>
          <cell r="M620" t="str">
            <v>60340410</v>
          </cell>
          <cell r="N620" t="str">
            <v>K22 QLKT 2</v>
          </cell>
          <cell r="O620" t="str">
            <v>Quản lý vốn ODA cho phát triển cơ sở hạ tầng tại Ban quản lý dự án phát triển nông thôn tổng hợp các tỉnh miền Trung</v>
          </cell>
          <cell r="P620" t="str">
            <v>PGS.TS. Trần Anh Tài</v>
          </cell>
          <cell r="Q620" t="str">
            <v xml:space="preserve"> Trường ĐH Kinh tế, ĐHQG Hà Nội</v>
          </cell>
        </row>
        <row r="621">
          <cell r="G621" t="str">
            <v>Bùi Đức Trung 21/11/1988</v>
          </cell>
          <cell r="H621" t="str">
            <v>Phú Thọ</v>
          </cell>
          <cell r="I621" t="str">
            <v>Nam</v>
          </cell>
          <cell r="J621" t="str">
            <v>QH-2013-E</v>
          </cell>
          <cell r="K621" t="str">
            <v>Kinh tế chính trị</v>
          </cell>
          <cell r="L621" t="str">
            <v>Quản lý kinh tế</v>
          </cell>
          <cell r="M621" t="str">
            <v>60340410</v>
          </cell>
          <cell r="N621" t="str">
            <v>K22 QLKT 4</v>
          </cell>
          <cell r="O621" t="str">
            <v>Quản lý ngân sách huyện Lâm Thao, tỉnh Phú Thọ</v>
          </cell>
          <cell r="P621" t="str">
            <v>TS. Nguyễn Duy Lợi</v>
          </cell>
          <cell r="Q621" t="str">
            <v>Viện Kinh tế Chính trị Thế Giới</v>
          </cell>
        </row>
        <row r="622">
          <cell r="G622" t="str">
            <v>Dương Văn Trung 04/07/1987</v>
          </cell>
          <cell r="H622" t="str">
            <v>Hải Dương</v>
          </cell>
          <cell r="I622" t="str">
            <v>Nam</v>
          </cell>
          <cell r="J622" t="str">
            <v>QH-2013-E</v>
          </cell>
          <cell r="K622" t="str">
            <v>Kinh tế chính trị</v>
          </cell>
          <cell r="L622" t="str">
            <v>Quản lý kinh tế</v>
          </cell>
          <cell r="M622" t="str">
            <v>60340410</v>
          </cell>
          <cell r="N622" t="str">
            <v>K22 QLKT 2</v>
          </cell>
          <cell r="O622" t="str">
            <v>Quản lý nhân lực bán hàng tại Công ty cổ phần thương mại và dịch vụ Vũ Gia</v>
          </cell>
          <cell r="P622" t="str">
            <v>PGS.TS. Đỗ Thị Hải Hà</v>
          </cell>
          <cell r="Q622" t="str">
            <v>Trường ĐH Kinh tế Quốc dân</v>
          </cell>
        </row>
        <row r="623">
          <cell r="G623" t="str">
            <v>Bùi Pháp Uyên 14/09/1985</v>
          </cell>
          <cell r="H623" t="str">
            <v>Hà Nội</v>
          </cell>
          <cell r="I623" t="str">
            <v>Nữ</v>
          </cell>
          <cell r="J623" t="str">
            <v>QH-2013-E</v>
          </cell>
          <cell r="K623" t="str">
            <v>Kinh tế chính trị</v>
          </cell>
          <cell r="L623" t="str">
            <v>Quản lý kinh tế</v>
          </cell>
          <cell r="M623" t="str">
            <v>60340410</v>
          </cell>
          <cell r="N623" t="str">
            <v>K22 QLKT 4</v>
          </cell>
          <cell r="O623" t="str">
            <v>Quản lý nợ thuế tại Cục thuế Hà Nội</v>
          </cell>
          <cell r="P623" t="str">
            <v>TS. Phạm Quang Vinh</v>
          </cell>
          <cell r="Q623" t="str">
            <v xml:space="preserve"> Trường ĐH Kinh tế, ĐHQG Hà Nội</v>
          </cell>
        </row>
        <row r="624">
          <cell r="G624" t="str">
            <v>Nguyễn Thị Ngọc Vân 11/08/1982</v>
          </cell>
          <cell r="H624" t="str">
            <v>Hòa Bình</v>
          </cell>
          <cell r="I624" t="str">
            <v>Nữ</v>
          </cell>
          <cell r="J624" t="str">
            <v>QH-2013-E</v>
          </cell>
          <cell r="K624" t="str">
            <v>Kinh tế chính trị</v>
          </cell>
          <cell r="L624" t="str">
            <v>Quản lý kinh tế</v>
          </cell>
          <cell r="M624" t="str">
            <v>60340410</v>
          </cell>
          <cell r="N624" t="str">
            <v>K22 QLKT1</v>
          </cell>
          <cell r="O624" t="str">
            <v>Quản lý thuế trên địa bàn tỉnh Hòa Bình</v>
          </cell>
          <cell r="P624" t="str">
            <v>PGS.TS. Mai Thị Thanh Xuân</v>
          </cell>
          <cell r="Q624" t="str">
            <v xml:space="preserve"> Trường ĐH Kinh tế, ĐHQG Hà Nội</v>
          </cell>
        </row>
        <row r="625">
          <cell r="G625" t="str">
            <v>Nguyễn Phú Việt 28/04/1982</v>
          </cell>
          <cell r="H625" t="str">
            <v>Phú Thọ</v>
          </cell>
          <cell r="I625" t="str">
            <v>Nam</v>
          </cell>
          <cell r="J625" t="str">
            <v>QH-2013-E</v>
          </cell>
          <cell r="K625" t="str">
            <v>Kinh tế chính trị</v>
          </cell>
          <cell r="L625" t="str">
            <v>Quản lý kinh tế</v>
          </cell>
          <cell r="M625" t="str">
            <v>60340410</v>
          </cell>
          <cell r="N625" t="str">
            <v>K22 QLKT 4</v>
          </cell>
          <cell r="O625" t="str">
            <v>Phát triển nguồn nhân lực tại Ngân hàng  TMCP phát triển nhà đồng bằng sông Cửu Long chi nhánh Phú Thọ</v>
          </cell>
          <cell r="P625" t="str">
            <v>TS. Phạm Quang Vinh</v>
          </cell>
          <cell r="Q625" t="str">
            <v xml:space="preserve"> Trường ĐH Kinh tế, ĐHQG Hà Nội</v>
          </cell>
        </row>
        <row r="626">
          <cell r="G626" t="str">
            <v>Nguyễn Huy Vũ 18/04/1974</v>
          </cell>
          <cell r="H626" t="str">
            <v>Hà Nội</v>
          </cell>
          <cell r="I626" t="str">
            <v>Nam</v>
          </cell>
          <cell r="J626" t="str">
            <v>QH-2013-E</v>
          </cell>
          <cell r="K626" t="str">
            <v>Kinh tế chính trị</v>
          </cell>
          <cell r="L626" t="str">
            <v>Quản lý kinh tế</v>
          </cell>
          <cell r="M626" t="str">
            <v>60340410</v>
          </cell>
          <cell r="N626" t="str">
            <v>K22 QLKT 2</v>
          </cell>
          <cell r="O626" t="str">
            <v>Quản lý nhà nước về dịch vụ bưu chính viễn thông ở Việt Nam</v>
          </cell>
          <cell r="P626" t="str">
            <v>TS. Nguyễn Duy Lạc</v>
          </cell>
          <cell r="Q626" t="str">
            <v>Trường ĐH Mỏ - Địa chất</v>
          </cell>
        </row>
        <row r="627">
          <cell r="G627" t="str">
            <v>Phùng Anh Vũ 26/09/1975</v>
          </cell>
          <cell r="H627" t="str">
            <v>Nghệ An</v>
          </cell>
          <cell r="I627" t="str">
            <v>Nam</v>
          </cell>
          <cell r="J627" t="str">
            <v>QH-2013-E</v>
          </cell>
          <cell r="K627" t="str">
            <v>Kinh tế chính trị</v>
          </cell>
          <cell r="L627" t="str">
            <v>Quản lý kinh tế</v>
          </cell>
          <cell r="M627" t="str">
            <v>60340410</v>
          </cell>
          <cell r="N627" t="str">
            <v>K22 QLKT 4</v>
          </cell>
          <cell r="O627" t="str">
            <v>Quản lý dịch vụ logistics tại Công ty cổ phần logistics Vinalink</v>
          </cell>
          <cell r="P627" t="str">
            <v>PGS.TS. Tạ Kim Ngọc</v>
          </cell>
          <cell r="Q627" t="str">
            <v>Tạp chí Khoa học xã hội Việt Nam</v>
          </cell>
        </row>
        <row r="628">
          <cell r="G628" t="str">
            <v>Trịnh Thị Yến 28/06/1980</v>
          </cell>
          <cell r="H628" t="str">
            <v>Thanh Hóa</v>
          </cell>
          <cell r="I628" t="str">
            <v>Nữ</v>
          </cell>
          <cell r="J628" t="str">
            <v>QH-2013-E</v>
          </cell>
          <cell r="K628" t="str">
            <v>Kinh tế chính trị</v>
          </cell>
          <cell r="L628" t="str">
            <v>Quản lý kinh tế</v>
          </cell>
          <cell r="M628" t="str">
            <v>60340410</v>
          </cell>
          <cell r="N628" t="str">
            <v>K22 QLKT 2</v>
          </cell>
          <cell r="O628" t="str">
            <v>Quản lý nhà nước đối với đầu tư trực tiếp nước ngoài trên địa bàn tỉnh Thanh Hóa</v>
          </cell>
          <cell r="P628" t="str">
            <v>PGS.TS. Nguyễn Thị Kim Anh</v>
          </cell>
          <cell r="Q628" t="str">
            <v xml:space="preserve"> Trường ĐH Kinh tế, ĐHQG Hà Nội</v>
          </cell>
        </row>
        <row r="629">
          <cell r="G629" t="str">
            <v>Bùi Thị Hằng 16/01/1982</v>
          </cell>
          <cell r="H629">
            <v>0</v>
          </cell>
          <cell r="I629">
            <v>0</v>
          </cell>
          <cell r="J629" t="str">
            <v>QH-2013-E</v>
          </cell>
          <cell r="K629" t="str">
            <v>Kinh tế chính trị</v>
          </cell>
          <cell r="L629" t="str">
            <v>Quản lý kinh tế</v>
          </cell>
          <cell r="M629" t="str">
            <v>60340410</v>
          </cell>
          <cell r="N629" t="str">
            <v>K22 QLKT5</v>
          </cell>
          <cell r="O629" t="str">
            <v>Giải quyết việc làm cho thanh niên huyện Nam Sách, tỉnh Hải Dương</v>
          </cell>
          <cell r="P629" t="str">
            <v>GS.TS. Phan Huy Đường</v>
          </cell>
          <cell r="Q629" t="str">
            <v xml:space="preserve"> Trường ĐH Kinh tế, ĐHQG Hà Nội</v>
          </cell>
        </row>
        <row r="630">
          <cell r="G630" t="str">
            <v>Nguyễn Thị Thu Huyền 14/07/1983</v>
          </cell>
          <cell r="H630">
            <v>0</v>
          </cell>
          <cell r="I630">
            <v>0</v>
          </cell>
          <cell r="J630" t="str">
            <v>QH-2013-E</v>
          </cell>
          <cell r="K630" t="str">
            <v>Kinh tế chính trị</v>
          </cell>
          <cell r="L630" t="str">
            <v>Quản lý kinh tế</v>
          </cell>
          <cell r="M630" t="str">
            <v>60340410</v>
          </cell>
          <cell r="N630" t="str">
            <v>K22 QLKT5</v>
          </cell>
          <cell r="O630" t="str">
            <v>Quản lý hoạt động tín dụng tại Ngân hàng nông nghiệp và phát triển nông thôn Việt Nam tại huyện Nam Sách, tỉnh Hải Dương</v>
          </cell>
          <cell r="P630" t="str">
            <v>GS.TS. Phan Huy Đường</v>
          </cell>
          <cell r="Q630" t="str">
            <v xml:space="preserve"> Trường ĐH Kinh tế, ĐHQG Hà Nội</v>
          </cell>
        </row>
        <row r="631">
          <cell r="G631" t="str">
            <v>Phạm Quốc Hưng 02/09/1971</v>
          </cell>
          <cell r="H631">
            <v>0</v>
          </cell>
          <cell r="I631">
            <v>0</v>
          </cell>
          <cell r="J631" t="str">
            <v>QH-2013-E</v>
          </cell>
          <cell r="K631" t="str">
            <v>Kinh tế chính trị</v>
          </cell>
          <cell r="L631" t="str">
            <v>Quản lý kinh tế</v>
          </cell>
          <cell r="M631" t="str">
            <v>60340410</v>
          </cell>
          <cell r="N631" t="str">
            <v>K22 QLKT5</v>
          </cell>
          <cell r="O631" t="str">
            <v>Quản lý chi ngân sách nhà nước cho sự nghiệp giáo dục trên địa bàn tỉnh Hà Nam</v>
          </cell>
          <cell r="P631" t="str">
            <v>GS.TS. Phan Huy Đường</v>
          </cell>
          <cell r="Q631" t="str">
            <v xml:space="preserve"> Trường ĐH Kinh tế, ĐHQG Hà Nội</v>
          </cell>
        </row>
        <row r="632">
          <cell r="G632" t="str">
            <v>Nguyễn Thị Phương Nga 18/07/1979</v>
          </cell>
          <cell r="H632">
            <v>0</v>
          </cell>
          <cell r="I632">
            <v>0</v>
          </cell>
          <cell r="J632" t="str">
            <v>QH-2013-E</v>
          </cell>
          <cell r="K632" t="str">
            <v>Kinh tế chính trị</v>
          </cell>
          <cell r="L632" t="str">
            <v>Quản lý kinh tế</v>
          </cell>
          <cell r="M632" t="str">
            <v>60340410</v>
          </cell>
          <cell r="N632" t="str">
            <v>K22 QLKT5</v>
          </cell>
          <cell r="O632" t="str">
            <v>Quản lý ngân sách nhà nước tại huyện Nam Sách, tỉnh Hải Dương</v>
          </cell>
          <cell r="P632" t="str">
            <v>GS.TS. Phan Huy Đường</v>
          </cell>
          <cell r="Q632" t="str">
            <v xml:space="preserve"> Trường ĐH Kinh tế, ĐHQG Hà Nội</v>
          </cell>
        </row>
        <row r="633">
          <cell r="G633" t="str">
            <v>Lê Thị Lan Phương 05/12/1983</v>
          </cell>
          <cell r="H633">
            <v>0</v>
          </cell>
          <cell r="I633">
            <v>0</v>
          </cell>
          <cell r="J633" t="str">
            <v>QH-2013-E</v>
          </cell>
          <cell r="K633" t="str">
            <v>Kinh tế chính trị</v>
          </cell>
          <cell r="L633" t="str">
            <v>Quản lý kinh tế</v>
          </cell>
          <cell r="M633" t="str">
            <v>60340410</v>
          </cell>
          <cell r="N633" t="str">
            <v>K22 QLKT5</v>
          </cell>
          <cell r="O633" t="str">
            <v>Quản lý hoạt động kinh doanh của Hợp tác xã dịch vụ nông nghiệp trên địa bàn huyện Nam Sách, tỉnh Hải Dương</v>
          </cell>
          <cell r="P633" t="str">
            <v>GS.TS. Phan Huy Đường</v>
          </cell>
          <cell r="Q633" t="str">
            <v xml:space="preserve"> Trường ĐH Kinh tế, ĐHQG Hà Nội</v>
          </cell>
        </row>
        <row r="634">
          <cell r="G634" t="str">
            <v>Nguyễn Hữu Thông 03/02/1970</v>
          </cell>
          <cell r="H634">
            <v>0</v>
          </cell>
          <cell r="I634">
            <v>0</v>
          </cell>
          <cell r="J634" t="str">
            <v>QH-2013-E</v>
          </cell>
          <cell r="K634" t="str">
            <v>Kinh tế chính trị</v>
          </cell>
          <cell r="L634" t="str">
            <v>Quản lý kinh tế</v>
          </cell>
          <cell r="M634" t="str">
            <v>60340410</v>
          </cell>
          <cell r="N634" t="str">
            <v>K22 QLKT5</v>
          </cell>
          <cell r="O634" t="str">
            <v>Phát triển làng nghề trên địa bàn tỉnh Hải Dương</v>
          </cell>
          <cell r="P634" t="str">
            <v>GS.TS. Phan Huy Đường</v>
          </cell>
          <cell r="Q634" t="str">
            <v>Trường ĐHKT, ĐHQGHN</v>
          </cell>
        </row>
        <row r="635">
          <cell r="G635" t="str">
            <v>Nguyễn Khánh Toàn 16/11/1975</v>
          </cell>
          <cell r="H635">
            <v>0</v>
          </cell>
          <cell r="I635">
            <v>0</v>
          </cell>
          <cell r="J635" t="str">
            <v>QH-2013-E</v>
          </cell>
          <cell r="K635" t="str">
            <v>Kinh tế chính trị</v>
          </cell>
          <cell r="L635" t="str">
            <v>Quản lý kinh tế</v>
          </cell>
          <cell r="M635" t="str">
            <v>60340410</v>
          </cell>
          <cell r="N635" t="str">
            <v>K22 QLKT5</v>
          </cell>
          <cell r="O635" t="str">
            <v>Phát triển nông nghiệp ở huyện Thanh Miện, tỉnh Hải Dương</v>
          </cell>
          <cell r="P635" t="str">
            <v>GS.TS. Phan Huy Đường</v>
          </cell>
          <cell r="Q635" t="str">
            <v xml:space="preserve"> Trường ĐH Kinh tế, ĐHQG Hà Nội</v>
          </cell>
        </row>
        <row r="636">
          <cell r="G636" t="str">
            <v>Hoàng Thị Xuân 25/06/1990</v>
          </cell>
          <cell r="H636" t="str">
            <v>Nam Định</v>
          </cell>
          <cell r="I636" t="str">
            <v>Nữ</v>
          </cell>
          <cell r="J636" t="str">
            <v>QH-2013-E</v>
          </cell>
          <cell r="K636" t="str">
            <v>Kinh tế chính trị</v>
          </cell>
          <cell r="L636" t="str">
            <v>Kinh tế chính trị</v>
          </cell>
          <cell r="M636" t="str">
            <v>60310101</v>
          </cell>
          <cell r="N636" t="str">
            <v>K22 KTCT</v>
          </cell>
          <cell r="O636" t="str">
            <v>Chính sách an sinh xã hội đối với hộ nghèo trên địa bàn huyện Nghĩa Hưng, tỉnh Nam Định</v>
          </cell>
          <cell r="P636" t="str">
            <v>TS. Nguyễn Thị Thu Hoài</v>
          </cell>
          <cell r="Q636" t="str">
            <v xml:space="preserve"> Trường ĐH Kinh tế, ĐHQG Hà Nội</v>
          </cell>
        </row>
        <row r="637">
          <cell r="G637" t="str">
            <v>Cấn Thị Thùy Linh 13/11/1989</v>
          </cell>
          <cell r="H637" t="str">
            <v>Hà Nội</v>
          </cell>
          <cell r="I637" t="str">
            <v>Nữ</v>
          </cell>
          <cell r="J637" t="str">
            <v>QH-2013-E</v>
          </cell>
          <cell r="K637" t="str">
            <v>Kinh tế chính trị</v>
          </cell>
          <cell r="L637" t="str">
            <v>Kinh tế chính trị</v>
          </cell>
          <cell r="M637" t="str">
            <v>60310101</v>
          </cell>
          <cell r="N637" t="str">
            <v>K22 KTCT</v>
          </cell>
          <cell r="O637" t="str">
            <v>Chuyển dịch cơ cấu kinh tế nông nghiệp  ở huyện Thạch Thất, thành phố Hà Nội</v>
          </cell>
          <cell r="P637" t="str">
            <v>PGS.TS. Nguyễn Ngọc Hồi</v>
          </cell>
          <cell r="Q637" t="str">
            <v>Tạp chí Quốc phòng toàn dân</v>
          </cell>
        </row>
        <row r="638">
          <cell r="G638" t="str">
            <v>Hoàng Việt Hà 03/09/1991</v>
          </cell>
          <cell r="H638" t="str">
            <v>Cao Bằng</v>
          </cell>
          <cell r="I638" t="str">
            <v>Nữ</v>
          </cell>
          <cell r="J638" t="str">
            <v>QH-2013-E</v>
          </cell>
          <cell r="K638" t="str">
            <v>Kinh tế chính trị</v>
          </cell>
          <cell r="L638" t="str">
            <v>Kinh tế chính trị</v>
          </cell>
          <cell r="M638" t="str">
            <v>60310101</v>
          </cell>
          <cell r="N638" t="str">
            <v>K22 KTCT</v>
          </cell>
          <cell r="O638" t="str">
            <v>Công nghiệp hóa ở Hàn Quốc và bài học kinh nghiệm cho Việt Nam</v>
          </cell>
          <cell r="P638" t="str">
            <v>TS. Nguyễn Mạnh Hùng</v>
          </cell>
          <cell r="Q638" t="str">
            <v>Viện Nghiên cứu Châu Phi và Trung Đông</v>
          </cell>
        </row>
        <row r="639">
          <cell r="G639" t="str">
            <v>Ninh Thị Hồng 22/12/1991</v>
          </cell>
          <cell r="H639" t="str">
            <v>Nam Định</v>
          </cell>
          <cell r="I639" t="str">
            <v>Nữ</v>
          </cell>
          <cell r="J639" t="str">
            <v>QH-2013-E</v>
          </cell>
          <cell r="K639" t="str">
            <v>Kinh tế chính trị</v>
          </cell>
          <cell r="L639" t="str">
            <v>Kinh tế chính trị</v>
          </cell>
          <cell r="M639" t="str">
            <v>60310101</v>
          </cell>
          <cell r="N639" t="str">
            <v>K22 KTCT</v>
          </cell>
          <cell r="O639" t="str">
            <v>Phát triển làng nghề truyền thống theo hướng bền vững trên địa bàn huyện Ý Yên, tỉnh Nam Định</v>
          </cell>
          <cell r="P639" t="str">
            <v>TS. Vũ Văn Hùng</v>
          </cell>
          <cell r="Q639" t="str">
            <v>Trường ĐH Thương Mại</v>
          </cell>
        </row>
        <row r="640">
          <cell r="G640" t="str">
            <v>Nguyễn Thị Thu Hằng 26/03/1986</v>
          </cell>
          <cell r="H640" t="str">
            <v>Quảng Ninh</v>
          </cell>
          <cell r="I640" t="str">
            <v>Nữ</v>
          </cell>
          <cell r="J640" t="str">
            <v>QH-2013-E</v>
          </cell>
          <cell r="K640" t="str">
            <v>Kinh tế chính trị</v>
          </cell>
          <cell r="L640" t="str">
            <v>Kinh tế chính trị</v>
          </cell>
          <cell r="M640" t="str">
            <v>60310101</v>
          </cell>
          <cell r="N640" t="str">
            <v>K22 KTCT</v>
          </cell>
          <cell r="O640" t="str">
            <v>Phát triển kinh tế du lịch thành phố Hạ Long, tỉnh Quảng Ninh</v>
          </cell>
          <cell r="P640" t="str">
            <v>TS. Dương Ngọc Thanh</v>
          </cell>
          <cell r="Q640" t="str">
            <v>Huyện ủy Từ Liêm</v>
          </cell>
        </row>
        <row r="641">
          <cell r="G641" t="str">
            <v>Vũ Thị Hằng 01/01/1987</v>
          </cell>
          <cell r="H641" t="str">
            <v>Ninh Bình</v>
          </cell>
          <cell r="I641" t="str">
            <v>Nữ</v>
          </cell>
          <cell r="J641" t="str">
            <v>QH-2013-E</v>
          </cell>
          <cell r="K641" t="str">
            <v>Kinh tế chính trị</v>
          </cell>
          <cell r="L641" t="str">
            <v>Kinh tế chính trị</v>
          </cell>
          <cell r="M641" t="str">
            <v>60310101</v>
          </cell>
          <cell r="N641" t="str">
            <v>K22 KTCT</v>
          </cell>
          <cell r="O641" t="str">
            <v xml:space="preserve">Vai trò của các công ty xuyên quốc gia trong quá trình CNH, HĐH ở Việt Nam </v>
          </cell>
          <cell r="P641" t="str">
            <v>TS. Trần Quang Tuyến</v>
          </cell>
          <cell r="Q641" t="str">
            <v xml:space="preserve"> Trường ĐH Kinh tế, ĐHQG Hà Nội</v>
          </cell>
        </row>
      </sheetData>
      <sheetData sheetId="1"/>
      <sheetData sheetId="2"/>
      <sheetData sheetId="3"/>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engiaymoi"/>
      <sheetName val="chen TL"/>
      <sheetName val="du lieu in giay moi"/>
      <sheetName val="Sheet1"/>
      <sheetName val="Sheet2"/>
    </sheetNames>
    <sheetDataSet>
      <sheetData sheetId="0" refreshError="1"/>
      <sheetData sheetId="1">
        <row r="2">
          <cell r="G2" t="str">
            <v>Nguyễn Thị Thu Hằng 04/01/1976</v>
          </cell>
          <cell r="H2" t="str">
            <v>Nguyễn Thị Thu Hằng</v>
          </cell>
          <cell r="I2" t="str">
            <v>04/01/1976</v>
          </cell>
          <cell r="J2" t="str">
            <v>Hà Nội</v>
          </cell>
          <cell r="K2" t="str">
            <v>Nữ</v>
          </cell>
          <cell r="L2" t="str">
            <v>Kinh tế chính trị</v>
          </cell>
          <cell r="M2" t="str">
            <v>QH-2014-E</v>
          </cell>
          <cell r="N2" t="str">
            <v>Kinh tế chính trị</v>
          </cell>
          <cell r="O2">
            <v>60310102</v>
          </cell>
          <cell r="P2">
            <v>1</v>
          </cell>
          <cell r="Q2" t="str">
            <v>Kinh tế chính trị</v>
          </cell>
          <cell r="R2" t="str">
            <v>Giải quyết việc làm cho người lao động bị thu hồi đất nông nghiệp trên địa bàn quận Long Biên, thành phố Hà Nội</v>
          </cell>
          <cell r="S2" t="str">
            <v>TS. Trần Minh Yến</v>
          </cell>
          <cell r="T2" t="str">
            <v>Viện Kinh tế Việt Nam</v>
          </cell>
          <cell r="U2" t="str">
            <v>PGS.TS. Phạm Văn Dũng</v>
          </cell>
          <cell r="V2" t="str">
            <v>KTCT</v>
          </cell>
          <cell r="W2" t="str">
            <v xml:space="preserve"> Trường ĐH Kinh tế, ĐHQG Hà Nội</v>
          </cell>
          <cell r="X2" t="str">
            <v>TS. Đinh Quang Ty</v>
          </cell>
          <cell r="Y2" t="str">
            <v>KTCT</v>
          </cell>
          <cell r="Z2" t="str">
            <v>Hội đồng lý luận trung ương</v>
          </cell>
          <cell r="AA2" t="str">
            <v>TS. Dương Ngọc Thanh</v>
          </cell>
          <cell r="AB2" t="str">
            <v>KTCT</v>
          </cell>
          <cell r="AC2" t="str">
            <v>Huyện ủy Từ Liêm</v>
          </cell>
          <cell r="AD2" t="str">
            <v>PGS.TS. Trần Đức Hiệp</v>
          </cell>
          <cell r="AE2" t="str">
            <v>KTCT</v>
          </cell>
          <cell r="AF2" t="str">
            <v xml:space="preserve"> Trường ĐH Kinh tế, ĐHQG Hà Nội</v>
          </cell>
          <cell r="AG2" t="str">
            <v>PGS.TS. Vũ Đức Thanh</v>
          </cell>
          <cell r="AH2" t="str">
            <v>KTCT</v>
          </cell>
          <cell r="AI2" t="str">
            <v xml:space="preserve"> Trường ĐH Kinh tế, ĐHQG Hà Nội</v>
          </cell>
          <cell r="AL2">
            <v>3.07</v>
          </cell>
          <cell r="AM2" t="str">
            <v>1575/QĐ-ĐHKT</v>
          </cell>
          <cell r="AN2" t="str">
            <v>ngày 07 tháng 6 năm 2016</v>
          </cell>
          <cell r="AO2">
            <v>8.9</v>
          </cell>
          <cell r="AP2" t="str">
            <v>A</v>
          </cell>
          <cell r="AT2" t="str">
            <v>1575/QĐ-ĐHKT ngày 07 tháng 6 năm 2016</v>
          </cell>
          <cell r="AU2" t="str">
            <v>0983945438</v>
          </cell>
          <cell r="AV2" t="str">
            <v>8h00</v>
          </cell>
          <cell r="AW2" t="str">
            <v>ngày 02 tháng 7 năm 2016</v>
          </cell>
        </row>
        <row r="3">
          <cell r="G3" t="str">
            <v>Lê Thị Huyền 13/01/1987</v>
          </cell>
          <cell r="H3" t="str">
            <v>Lê Thị Huyền</v>
          </cell>
          <cell r="I3" t="str">
            <v>13/01/1987</v>
          </cell>
          <cell r="J3" t="str">
            <v>Thái Nguyên</v>
          </cell>
          <cell r="K3" t="str">
            <v>Nữ</v>
          </cell>
          <cell r="L3" t="str">
            <v>Kinh tế chính trị</v>
          </cell>
          <cell r="M3" t="str">
            <v>QH-2014-E</v>
          </cell>
          <cell r="N3" t="str">
            <v>Kinh tế chính trị</v>
          </cell>
          <cell r="O3">
            <v>60310102</v>
          </cell>
          <cell r="P3">
            <v>1</v>
          </cell>
          <cell r="Q3" t="str">
            <v>Kinh tế chính trị</v>
          </cell>
          <cell r="R3" t="str">
            <v>Chuyển dịch cơ cấu kinh tế ngành trong nông nghiệp ở tỉnh Thái Nguyên</v>
          </cell>
          <cell r="S3" t="str">
            <v>TS. Trần Minh Yến</v>
          </cell>
          <cell r="T3" t="str">
            <v>Viện Kinh tế Việt Nam</v>
          </cell>
          <cell r="U3" t="str">
            <v>PGS.TS. Phạm Văn Dũng</v>
          </cell>
          <cell r="V3" t="str">
            <v>KTCT</v>
          </cell>
          <cell r="W3" t="str">
            <v xml:space="preserve"> Trường ĐH Kinh tế, ĐHQG Hà Nội</v>
          </cell>
          <cell r="X3" t="str">
            <v>TS. Đinh Quang Ty</v>
          </cell>
          <cell r="Y3" t="str">
            <v>KTCT</v>
          </cell>
          <cell r="Z3" t="str">
            <v>Hội đồng lý luận trung ương</v>
          </cell>
          <cell r="AA3" t="str">
            <v>PGS.TS. Vũ Đức Thanh</v>
          </cell>
          <cell r="AB3" t="str">
            <v>KTCT</v>
          </cell>
          <cell r="AC3" t="str">
            <v xml:space="preserve"> Trường ĐH Kinh tế, ĐHQG Hà Nội</v>
          </cell>
          <cell r="AD3" t="str">
            <v>PGS.TS. Trần Đức Hiệp</v>
          </cell>
          <cell r="AE3" t="str">
            <v>KTCT</v>
          </cell>
          <cell r="AF3" t="str">
            <v xml:space="preserve"> Trường ĐH Kinh tế, ĐHQG Hà Nội</v>
          </cell>
          <cell r="AG3" t="str">
            <v>TS. Dương Ngọc Thanh</v>
          </cell>
          <cell r="AH3" t="str">
            <v>KTCT</v>
          </cell>
          <cell r="AI3" t="str">
            <v>Huyện ủy Từ Liêm</v>
          </cell>
          <cell r="AL3">
            <v>3.19</v>
          </cell>
          <cell r="AM3" t="str">
            <v>1580/QĐ-ĐHKT</v>
          </cell>
          <cell r="AN3" t="str">
            <v>ngày 07 tháng 6 năm 2016</v>
          </cell>
          <cell r="AO3">
            <v>8.6999999999999993</v>
          </cell>
          <cell r="AP3" t="str">
            <v>A</v>
          </cell>
          <cell r="AT3" t="str">
            <v>1580/QĐ-ĐHKT ngày 07 tháng 6 năm 2016</v>
          </cell>
          <cell r="AU3" t="str">
            <v>01695262854</v>
          </cell>
          <cell r="AV3" t="str">
            <v>8h00</v>
          </cell>
          <cell r="AW3" t="str">
            <v>ngày 02 tháng 7 năm 2016</v>
          </cell>
        </row>
        <row r="4">
          <cell r="G4" t="str">
            <v>Nguyễn Mạnh Hà 18/02/1979</v>
          </cell>
          <cell r="H4" t="str">
            <v>Nguyễn Mạnh Hà</v>
          </cell>
          <cell r="I4" t="str">
            <v>18/02/1979</v>
          </cell>
          <cell r="J4" t="str">
            <v>Hà Nội</v>
          </cell>
          <cell r="K4" t="str">
            <v>Nam</v>
          </cell>
          <cell r="L4" t="str">
            <v>Kinh tế chính trị</v>
          </cell>
          <cell r="M4" t="str">
            <v>QH-2014-E</v>
          </cell>
          <cell r="N4" t="str">
            <v>Kinh tế chính trị</v>
          </cell>
          <cell r="O4">
            <v>60310102</v>
          </cell>
          <cell r="P4">
            <v>1</v>
          </cell>
          <cell r="Q4" t="str">
            <v>Kinh tế chính trị</v>
          </cell>
          <cell r="R4" t="str">
            <v>Chuyển dịch cơ cấu ngành kinh tế tại quận Long Biên, thành phố Hà Nội</v>
          </cell>
          <cell r="S4" t="str">
            <v>PGS.TS. Lê Cao Đoàn</v>
          </cell>
          <cell r="T4" t="str">
            <v>Viện Kinh tế Việt Nam</v>
          </cell>
          <cell r="U4" t="str">
            <v>PGS.TS. Phạm Văn Dũng</v>
          </cell>
          <cell r="V4" t="str">
            <v>KTCT</v>
          </cell>
          <cell r="W4" t="str">
            <v xml:space="preserve"> Trường ĐH Kinh tế, ĐHQG Hà Nội</v>
          </cell>
          <cell r="X4" t="str">
            <v>TS. Dương Ngọc Thanh</v>
          </cell>
          <cell r="Y4" t="str">
            <v>KTCT</v>
          </cell>
          <cell r="Z4" t="str">
            <v>Huyện ủy Từ Liêm</v>
          </cell>
          <cell r="AA4" t="str">
            <v>TS. Đinh Quang Ty</v>
          </cell>
          <cell r="AB4" t="str">
            <v>KTCT</v>
          </cell>
          <cell r="AC4" t="str">
            <v>Hội đồng lý luận trung ương</v>
          </cell>
          <cell r="AD4" t="str">
            <v>PGS.TS. Trần Đức Hiệp</v>
          </cell>
          <cell r="AE4" t="str">
            <v>KTCT</v>
          </cell>
          <cell r="AF4" t="str">
            <v xml:space="preserve"> Trường ĐH Kinh tế, ĐHQG Hà Nội</v>
          </cell>
          <cell r="AG4" t="str">
            <v>PGS.TS. Vũ Đức Thanh</v>
          </cell>
          <cell r="AH4" t="str">
            <v>KTCT</v>
          </cell>
          <cell r="AI4" t="str">
            <v xml:space="preserve"> Trường ĐH Kinh tế, ĐHQG Hà Nội</v>
          </cell>
          <cell r="AL4">
            <v>2.98</v>
          </cell>
          <cell r="AM4" t="str">
            <v>1581/QĐ-ĐHKT</v>
          </cell>
          <cell r="AN4" t="str">
            <v>ngày 07 tháng 6 năm 2016</v>
          </cell>
          <cell r="AO4">
            <v>8.6999999999999993</v>
          </cell>
          <cell r="AP4" t="str">
            <v>A</v>
          </cell>
          <cell r="AT4" t="str">
            <v>1581/QĐ-ĐHKT ngày 07 tháng 6 năm 2016</v>
          </cell>
          <cell r="AU4" t="str">
            <v>0967323338</v>
          </cell>
          <cell r="AV4" t="str">
            <v>8h00</v>
          </cell>
          <cell r="AW4" t="str">
            <v>ngày 02 tháng 7 năm 2016</v>
          </cell>
        </row>
        <row r="5">
          <cell r="G5" t="str">
            <v>Nguyễn Thị Thùy Dung 06/05/1991</v>
          </cell>
          <cell r="H5" t="str">
            <v>Nguyễn Thị Thùy Dung</v>
          </cell>
          <cell r="I5" t="str">
            <v>06/05/1991</v>
          </cell>
          <cell r="J5" t="str">
            <v>Hà Tĩnh</v>
          </cell>
          <cell r="K5" t="str">
            <v>Nữ</v>
          </cell>
          <cell r="L5" t="str">
            <v>Kinh tế chính trị</v>
          </cell>
          <cell r="M5" t="str">
            <v>QH-2014-E</v>
          </cell>
          <cell r="N5" t="str">
            <v>Kinh tế chính trị</v>
          </cell>
          <cell r="O5">
            <v>60310102</v>
          </cell>
          <cell r="P5">
            <v>2</v>
          </cell>
          <cell r="Q5" t="str">
            <v>Kinh tế chính trị</v>
          </cell>
          <cell r="R5" t="str">
            <v>Phát triển nguồn nhân lực cho các khu công nghiệp ở tỉnh Hà Tĩnh</v>
          </cell>
          <cell r="S5" t="str">
            <v>TS. Nguyễn Hữu Sở</v>
          </cell>
          <cell r="T5" t="str">
            <v xml:space="preserve"> Trường ĐH Kinh tế, ĐHQG Hà Nội</v>
          </cell>
          <cell r="U5" t="str">
            <v>PGS.TS. Lê Danh Tốn</v>
          </cell>
          <cell r="V5" t="str">
            <v>KTCT</v>
          </cell>
          <cell r="W5" t="str">
            <v xml:space="preserve"> Trường ĐH Kinh tế, ĐHQG Hà Nội</v>
          </cell>
          <cell r="X5" t="str">
            <v>PGS.TS. Nguyễn Hữu Đạt</v>
          </cell>
          <cell r="Y5" t="str">
            <v>KTCT</v>
          </cell>
          <cell r="Z5" t="str">
            <v>Viện Kinh tế Việt Nam</v>
          </cell>
          <cell r="AA5" t="str">
            <v>TS Nguyễn Mạnh Hùng</v>
          </cell>
          <cell r="AB5" t="str">
            <v>KTCT</v>
          </cell>
          <cell r="AC5" t="str">
            <v>Hội đồng lý luận trung ương</v>
          </cell>
          <cell r="AD5" t="str">
            <v>TS. Trần Quang Tuyến</v>
          </cell>
          <cell r="AE5" t="str">
            <v>KTH</v>
          </cell>
          <cell r="AF5" t="str">
            <v xml:space="preserve"> Trường ĐH Kinh tế, ĐHQG Hà Nội</v>
          </cell>
          <cell r="AG5" t="str">
            <v>PGS.TS. Đinh Văn Thông</v>
          </cell>
          <cell r="AH5" t="str">
            <v>KTCT</v>
          </cell>
          <cell r="AI5" t="str">
            <v xml:space="preserve"> Trường ĐH Kinh tế, ĐHQG Hà Nội</v>
          </cell>
          <cell r="AL5">
            <v>3.4</v>
          </cell>
          <cell r="AM5" t="str">
            <v>1582/QĐ-ĐHKT</v>
          </cell>
          <cell r="AN5" t="str">
            <v>ngày 07 tháng 6 năm 2016</v>
          </cell>
          <cell r="AO5">
            <v>9.1999999999999993</v>
          </cell>
          <cell r="AP5" t="str">
            <v>A+</v>
          </cell>
          <cell r="AT5" t="str">
            <v>1582/QĐ-ĐHKT ngày 07 tháng 6 năm 2016</v>
          </cell>
          <cell r="AU5" t="str">
            <v>0971292686</v>
          </cell>
          <cell r="AV5" t="str">
            <v>8h00</v>
          </cell>
          <cell r="AW5" t="str">
            <v>ngày 03 tháng 7 năm 2016</v>
          </cell>
        </row>
        <row r="6">
          <cell r="G6" t="str">
            <v>Đinh Tuấn Đạt 15/11/1987</v>
          </cell>
          <cell r="H6" t="str">
            <v>Đinh Tuấn Đạt</v>
          </cell>
          <cell r="I6" t="str">
            <v>15/11/1987</v>
          </cell>
          <cell r="J6" t="str">
            <v>Ninh Bình</v>
          </cell>
          <cell r="K6" t="str">
            <v>Nam</v>
          </cell>
          <cell r="L6" t="str">
            <v>Kinh tế chính trị</v>
          </cell>
          <cell r="M6" t="str">
            <v>QH-2014-E</v>
          </cell>
          <cell r="N6" t="str">
            <v>Kinh tế chính trị</v>
          </cell>
          <cell r="O6">
            <v>60310102</v>
          </cell>
          <cell r="P6">
            <v>2</v>
          </cell>
          <cell r="Q6" t="str">
            <v>Kinh tế chính trị</v>
          </cell>
          <cell r="R6" t="str">
            <v>Phát triển các khu công nghiệp theo hướng bền vững trên địa bàn tỉnh Ninh Bình</v>
          </cell>
          <cell r="S6" t="str">
            <v>TS. Vũ Văn Hùng</v>
          </cell>
          <cell r="T6" t="str">
            <v>Trường Đại học Thương Mại</v>
          </cell>
          <cell r="U6" t="str">
            <v>PGS.TS. Lê Danh Tốn</v>
          </cell>
          <cell r="V6" t="str">
            <v>KTCT</v>
          </cell>
          <cell r="W6" t="str">
            <v xml:space="preserve"> Trường ĐH Kinh tế, ĐHQG Hà Nội</v>
          </cell>
          <cell r="X6" t="str">
            <v>TS Nguyễn Mạnh Hùng</v>
          </cell>
          <cell r="Y6" t="str">
            <v>KTCT</v>
          </cell>
          <cell r="Z6" t="str">
            <v>Hội đồng lý luận trung ương</v>
          </cell>
          <cell r="AA6" t="str">
            <v>PGS.TS. Nguyễn Hữu Đạt</v>
          </cell>
          <cell r="AB6" t="str">
            <v>KTCT</v>
          </cell>
          <cell r="AC6" t="str">
            <v>Viện Kinh tế Việt Nam</v>
          </cell>
          <cell r="AD6" t="str">
            <v>TS. Trần Quang Tuyến</v>
          </cell>
          <cell r="AE6" t="str">
            <v>KTH</v>
          </cell>
          <cell r="AF6" t="str">
            <v xml:space="preserve"> Trường ĐH Kinh tế, ĐHQG Hà Nội</v>
          </cell>
          <cell r="AG6" t="str">
            <v>PGS.TS. Đinh Văn Thông</v>
          </cell>
          <cell r="AH6" t="str">
            <v>KTCT</v>
          </cell>
          <cell r="AI6" t="str">
            <v xml:space="preserve"> Trường ĐH Kinh tế, ĐHQG Hà Nội</v>
          </cell>
          <cell r="AL6">
            <v>2.91</v>
          </cell>
          <cell r="AM6" t="str">
            <v>1576/QĐ-ĐHKT</v>
          </cell>
          <cell r="AN6" t="str">
            <v>ngày 07 tháng 6 năm 2016</v>
          </cell>
          <cell r="AO6">
            <v>8.6</v>
          </cell>
          <cell r="AP6" t="str">
            <v>A</v>
          </cell>
          <cell r="AT6" t="str">
            <v>1576/QĐ-ĐHKT ngày 07 tháng 6 năm 2016</v>
          </cell>
          <cell r="AU6" t="str">
            <v>0937888668</v>
          </cell>
          <cell r="AV6" t="str">
            <v>8h00</v>
          </cell>
          <cell r="AW6" t="str">
            <v>ngày 03 tháng 7 năm 2016</v>
          </cell>
        </row>
        <row r="7">
          <cell r="G7" t="str">
            <v>Đào Thị Hoa 07/10/1976</v>
          </cell>
          <cell r="H7" t="str">
            <v>Đào Thị Hoa</v>
          </cell>
          <cell r="I7" t="str">
            <v>07/10/1976</v>
          </cell>
          <cell r="J7" t="str">
            <v>Hà Nội</v>
          </cell>
          <cell r="K7" t="str">
            <v>Nữ</v>
          </cell>
          <cell r="L7" t="str">
            <v>Kinh tế chính trị</v>
          </cell>
          <cell r="M7" t="str">
            <v>QH-2014-E</v>
          </cell>
          <cell r="N7" t="str">
            <v>Kinh tế chính trị</v>
          </cell>
          <cell r="O7">
            <v>60310102</v>
          </cell>
          <cell r="P7">
            <v>2</v>
          </cell>
          <cell r="Q7" t="str">
            <v>Kinh tế chính trị</v>
          </cell>
          <cell r="R7" t="str">
            <v>Nâng cao chất lượng công chức cấp phường quận Long Biên, thành phố Hà Nội</v>
          </cell>
          <cell r="S7" t="str">
            <v>TS. Dương Ngọc Thanh</v>
          </cell>
          <cell r="T7" t="str">
            <v>Quận Ủy Từ Liêm</v>
          </cell>
          <cell r="U7" t="str">
            <v>PGS.TS. Lê Danh Tốn</v>
          </cell>
          <cell r="V7" t="str">
            <v>KTCT</v>
          </cell>
          <cell r="W7" t="str">
            <v xml:space="preserve"> Trường ĐH Kinh tế, ĐHQG Hà Nội</v>
          </cell>
          <cell r="X7" t="str">
            <v>PGS.TS. Nguyễn Hữu Đạt</v>
          </cell>
          <cell r="Y7" t="str">
            <v>KTCT</v>
          </cell>
          <cell r="Z7" t="str">
            <v>Viện Kinh tế Việt Nam</v>
          </cell>
          <cell r="AA7" t="str">
            <v>PGS.TS. Đinh Văn Thông</v>
          </cell>
          <cell r="AB7" t="str">
            <v>KTCT</v>
          </cell>
          <cell r="AC7" t="str">
            <v xml:space="preserve"> Trường ĐH Kinh tế, ĐHQG Hà Nội</v>
          </cell>
          <cell r="AD7" t="str">
            <v>TS. Trần Quang Tuyến</v>
          </cell>
          <cell r="AE7" t="str">
            <v>KTH</v>
          </cell>
          <cell r="AF7" t="str">
            <v xml:space="preserve"> Trường ĐH Kinh tế, ĐHQG Hà Nội</v>
          </cell>
          <cell r="AG7" t="str">
            <v>TS Nguyễn Mạnh Hùng</v>
          </cell>
          <cell r="AH7" t="str">
            <v>KTCT</v>
          </cell>
          <cell r="AI7" t="str">
            <v>Hội đồng lý luận trung ương</v>
          </cell>
          <cell r="AL7">
            <v>2.84</v>
          </cell>
          <cell r="AM7" t="str">
            <v>1583/QĐ-ĐHKT</v>
          </cell>
          <cell r="AN7" t="str">
            <v>ngày 07 tháng 6 năm 2016</v>
          </cell>
          <cell r="AO7">
            <v>8.8000000000000007</v>
          </cell>
          <cell r="AP7" t="str">
            <v>A</v>
          </cell>
          <cell r="AT7" t="str">
            <v>1583/QĐ-ĐHKT ngày 07 tháng 6 năm 2016</v>
          </cell>
          <cell r="AU7" t="str">
            <v>0973055555</v>
          </cell>
          <cell r="AV7" t="str">
            <v>8h00</v>
          </cell>
          <cell r="AW7" t="str">
            <v>ngày 03 tháng 7 năm 2016</v>
          </cell>
        </row>
        <row r="8">
          <cell r="G8" t="str">
            <v>Nguyễn Thị Phương Thanh 29/06/1985</v>
          </cell>
          <cell r="H8" t="str">
            <v>Nguyễn Thị Phương Thanh</v>
          </cell>
          <cell r="I8" t="str">
            <v>29/06/1985</v>
          </cell>
          <cell r="J8" t="str">
            <v>Nghệ An</v>
          </cell>
          <cell r="K8" t="str">
            <v>Nữ</v>
          </cell>
          <cell r="L8" t="str">
            <v>Kinh tế &amp; Kinh doanh quốc tế</v>
          </cell>
          <cell r="M8" t="str">
            <v>QH-2013-E</v>
          </cell>
          <cell r="N8" t="str">
            <v>Kinh tế quốc tế</v>
          </cell>
          <cell r="O8" t="str">
            <v>60310106</v>
          </cell>
          <cell r="P8">
            <v>3</v>
          </cell>
          <cell r="Q8" t="str">
            <v>Kinh tế quốc tế</v>
          </cell>
          <cell r="R8" t="str">
            <v>Đầu tư theo hình thức công - tư để phát triển cơ sở hạ tầng: Kinh nghiệm quốc tế và hàm ý cho Việt Nam</v>
          </cell>
          <cell r="S8" t="str">
            <v>PGS.TS. Nguyễn Thị Kim Anh</v>
          </cell>
          <cell r="T8" t="str">
            <v xml:space="preserve"> Trường ĐH Kinh tế, ĐHQG Hà Nội</v>
          </cell>
          <cell r="U8" t="str">
            <v>PGS.TS. Hà Văn Hội</v>
          </cell>
          <cell r="V8" t="str">
            <v>KTTG</v>
          </cell>
          <cell r="W8" t="str">
            <v xml:space="preserve"> Trường ĐH Kinh tế, ĐHQG Hà Nội</v>
          </cell>
          <cell r="X8" t="str">
            <v>TS. Nguyễn Lương Thanh</v>
          </cell>
          <cell r="Y8" t="str">
            <v>KTTM</v>
          </cell>
          <cell r="Z8" t="str">
            <v>Viện Nghiên cứu Thương mại</v>
          </cell>
          <cell r="AA8" t="str">
            <v>PGS.TS. Phạm Thái Quốc</v>
          </cell>
          <cell r="AB8" t="str">
            <v>KTTG</v>
          </cell>
          <cell r="AC8" t="str">
            <v>Viện Kinh tế chính trị và Thế giới.</v>
          </cell>
          <cell r="AD8" t="str">
            <v>TS. Nguyễn Cẩm Nhung</v>
          </cell>
          <cell r="AE8" t="str">
            <v>TCQT</v>
          </cell>
          <cell r="AF8" t="str">
            <v xml:space="preserve"> Trường ĐH Kinh tế, ĐHQG Hà Nội</v>
          </cell>
          <cell r="AG8" t="str">
            <v>PGS.TS. Nguyễn Thị Kim Chi</v>
          </cell>
          <cell r="AH8" t="str">
            <v>KTCT</v>
          </cell>
          <cell r="AI8" t="str">
            <v xml:space="preserve"> Trường ĐH Kinh tế, ĐHQG Hà Nội</v>
          </cell>
          <cell r="AL8">
            <v>3.54</v>
          </cell>
          <cell r="AM8" t="str">
            <v>1584/QĐ-ĐHKT</v>
          </cell>
          <cell r="AN8" t="str">
            <v>ngày 07 tháng 6 năm 2016</v>
          </cell>
          <cell r="AO8">
            <v>8.6999999999999993</v>
          </cell>
          <cell r="AP8" t="str">
            <v>A</v>
          </cell>
          <cell r="AT8" t="str">
            <v>1584/QĐ-ĐHKT ngày 07 tháng 6 năm 2016</v>
          </cell>
          <cell r="AU8" t="str">
            <v>0983895482</v>
          </cell>
          <cell r="AV8" t="str">
            <v>8h00</v>
          </cell>
          <cell r="AW8" t="str">
            <v>ngày 03 tháng 7 năm 2016</v>
          </cell>
        </row>
        <row r="9">
          <cell r="G9" t="str">
            <v>Nguyễn Trọng Hiếu 06/10/1988</v>
          </cell>
          <cell r="H9" t="str">
            <v>Nguyễn Trọng Hiếu</v>
          </cell>
          <cell r="I9" t="str">
            <v>06/10/1988</v>
          </cell>
          <cell r="J9" t="str">
            <v>Lâm Đồng</v>
          </cell>
          <cell r="K9" t="str">
            <v>Nam</v>
          </cell>
          <cell r="L9" t="str">
            <v>Kinh tế &amp; Kinh doanh quốc tế</v>
          </cell>
          <cell r="M9" t="str">
            <v>QH-2013-E</v>
          </cell>
          <cell r="N9" t="str">
            <v>Kinh tế quốc tế</v>
          </cell>
          <cell r="O9" t="str">
            <v>60310106</v>
          </cell>
          <cell r="P9">
            <v>3</v>
          </cell>
          <cell r="Q9" t="str">
            <v>Kinh tế quốc tế</v>
          </cell>
          <cell r="R9" t="str">
            <v>Doanh nghiệp Việt Nam trọng mạng lưới sản xuất ô tô khu vực Đông Á</v>
          </cell>
          <cell r="S9" t="str">
            <v xml:space="preserve">TS. Nguyễn Anh Thu </v>
          </cell>
          <cell r="T9" t="str">
            <v xml:space="preserve"> Trường ĐH Kinh tế, ĐHQG Hà Nội</v>
          </cell>
          <cell r="U9" t="str">
            <v>PGS.TS. Hà Văn Hội</v>
          </cell>
          <cell r="V9" t="str">
            <v>KTTG</v>
          </cell>
          <cell r="W9" t="str">
            <v xml:space="preserve"> Trường ĐH Kinh tế, ĐHQG Hà Nội</v>
          </cell>
          <cell r="X9" t="str">
            <v>PGS.TS. Nguyễn Thị Kim Chi</v>
          </cell>
          <cell r="Y9" t="str">
            <v>KTCT</v>
          </cell>
          <cell r="Z9" t="str">
            <v xml:space="preserve"> Trường ĐH Kinh tế, ĐHQG Hà Nội</v>
          </cell>
          <cell r="AA9" t="str">
            <v>TS. Nguyễn Lương Thanh</v>
          </cell>
          <cell r="AB9" t="str">
            <v>KTTM</v>
          </cell>
          <cell r="AC9" t="str">
            <v>Viện Nghiên cứu Thương mại</v>
          </cell>
          <cell r="AD9" t="str">
            <v>TS. Nguyễn Cẩm Nhung</v>
          </cell>
          <cell r="AE9" t="str">
            <v>TCQT</v>
          </cell>
          <cell r="AF9" t="str">
            <v xml:space="preserve"> Trường ĐH Kinh tế, ĐHQG Hà Nội</v>
          </cell>
          <cell r="AG9" t="str">
            <v>PGS.TS. Phạm Thái Quốc</v>
          </cell>
          <cell r="AH9" t="str">
            <v>KTTG</v>
          </cell>
          <cell r="AI9" t="str">
            <v>Viện Kinh tế chính trị và Thế giới.</v>
          </cell>
          <cell r="AL9">
            <v>3.28</v>
          </cell>
          <cell r="AM9" t="str">
            <v>1585/QĐ-ĐHKT</v>
          </cell>
          <cell r="AN9" t="str">
            <v>ngày 07 tháng 6 năm 2016</v>
          </cell>
          <cell r="AO9">
            <v>8.6999999999999993</v>
          </cell>
          <cell r="AP9" t="str">
            <v>A</v>
          </cell>
          <cell r="AT9" t="str">
            <v>1586/QĐ-ĐHKT ngày 07 tháng 6 năm 2016</v>
          </cell>
          <cell r="AU9" t="str">
            <v>0975400613</v>
          </cell>
          <cell r="AV9" t="str">
            <v>8h00</v>
          </cell>
          <cell r="AW9" t="str">
            <v>ngày 03 tháng 7 năm 2016</v>
          </cell>
        </row>
        <row r="10">
          <cell r="G10" t="str">
            <v>Nguyễn Thị Hồng Thương 24/01/1989</v>
          </cell>
          <cell r="H10" t="str">
            <v>Nguyễn Thị Hồng Thương</v>
          </cell>
          <cell r="I10" t="str">
            <v>24/01/1989</v>
          </cell>
          <cell r="J10" t="str">
            <v>Nghệ An</v>
          </cell>
          <cell r="K10" t="str">
            <v>Nữ</v>
          </cell>
          <cell r="L10" t="str">
            <v>Kinh tế &amp; Kinh doanh quốc tế</v>
          </cell>
          <cell r="M10" t="str">
            <v>QH-2013-E</v>
          </cell>
          <cell r="N10" t="str">
            <v>Kinh tế quốc tế</v>
          </cell>
          <cell r="O10" t="str">
            <v>60310106</v>
          </cell>
          <cell r="P10">
            <v>3</v>
          </cell>
          <cell r="Q10" t="str">
            <v>Kinh tế quốc tế</v>
          </cell>
          <cell r="R10" t="str">
            <v>Tự do di chuyển lao động trong cộng đồng kinh tế ASEAN: Cơ hội và thách thức đối với Việt Nam</v>
          </cell>
          <cell r="S10" t="str">
            <v xml:space="preserve">TS. Nguyễn Anh Thu </v>
          </cell>
          <cell r="T10" t="str">
            <v xml:space="preserve"> Trường ĐH Kinh tế, ĐHQG Hà Nội</v>
          </cell>
          <cell r="U10" t="str">
            <v>PGS.TS. Hà Văn Hội</v>
          </cell>
          <cell r="V10" t="str">
            <v>KTTG</v>
          </cell>
          <cell r="W10" t="str">
            <v xml:space="preserve"> Trường ĐH Kinh tế, ĐHQG Hà Nội</v>
          </cell>
          <cell r="X10" t="str">
            <v>PGS.TS. Phạm Thái Quốc</v>
          </cell>
          <cell r="Y10" t="str">
            <v>KTTG</v>
          </cell>
          <cell r="Z10" t="str">
            <v>Viện Kinh tế chính trị và Thế giới.</v>
          </cell>
          <cell r="AA10" t="str">
            <v>PGS.TS. Nguyễn Thị Kim Chi</v>
          </cell>
          <cell r="AB10" t="str">
            <v>KTCT</v>
          </cell>
          <cell r="AC10" t="str">
            <v xml:space="preserve"> Trường ĐH Kinh tế, ĐHQG Hà Nội</v>
          </cell>
          <cell r="AD10" t="str">
            <v>TS. Nguyễn Cẩm Nhung</v>
          </cell>
          <cell r="AE10" t="str">
            <v>TCQT</v>
          </cell>
          <cell r="AF10" t="str">
            <v xml:space="preserve"> Trường ĐH Kinh tế, ĐHQG Hà Nội</v>
          </cell>
          <cell r="AG10" t="str">
            <v>TS. Nguyễn Lương Thanh</v>
          </cell>
          <cell r="AH10" t="str">
            <v>KTTM</v>
          </cell>
          <cell r="AI10" t="str">
            <v>Viện Nghiên cứu Thương mại</v>
          </cell>
          <cell r="AL10">
            <v>3.27</v>
          </cell>
          <cell r="AM10" t="str">
            <v>1586/QĐ-ĐHKT</v>
          </cell>
          <cell r="AN10" t="str">
            <v>ngày 07 tháng 6 năm 2016</v>
          </cell>
          <cell r="AO10">
            <v>8</v>
          </cell>
          <cell r="AP10" t="str">
            <v>B+</v>
          </cell>
          <cell r="AT10" t="str">
            <v>1587/QĐ-ĐHKT ngày 07 tháng 6 năm 2016</v>
          </cell>
          <cell r="AU10" t="str">
            <v>0911168189</v>
          </cell>
          <cell r="AV10" t="str">
            <v>8h00</v>
          </cell>
          <cell r="AW10" t="str">
            <v>ngày 03 tháng 7 năm 2016</v>
          </cell>
        </row>
        <row r="11">
          <cell r="G11" t="str">
            <v>Phạm Minh Tuấn 05/06/1986</v>
          </cell>
          <cell r="H11" t="str">
            <v>Phạm Minh Tuấn</v>
          </cell>
          <cell r="I11" t="str">
            <v>05/06/1986</v>
          </cell>
          <cell r="J11" t="str">
            <v>Hải Dương</v>
          </cell>
          <cell r="K11" t="str">
            <v>Nam</v>
          </cell>
          <cell r="L11" t="str">
            <v>Kinh tế chính trị</v>
          </cell>
          <cell r="M11" t="str">
            <v>QH-2013-E</v>
          </cell>
          <cell r="N11" t="str">
            <v>Quản lý kinh tế</v>
          </cell>
          <cell r="O11" t="str">
            <v>60340410</v>
          </cell>
          <cell r="P11">
            <v>4</v>
          </cell>
          <cell r="Q11" t="str">
            <v>Quản lý kinh tế</v>
          </cell>
          <cell r="R11" t="str">
            <v>Nâng cao năng lực đấu thầu thuốc của Công ty cổ phần dược phẩm thiết bị y tế Hà Nội</v>
          </cell>
          <cell r="S11" t="str">
            <v>PGS.TS. Đỗ Thị Hải Hà</v>
          </cell>
          <cell r="T11" t="str">
            <v>Trường ĐH Kinh tế Quốc dân</v>
          </cell>
          <cell r="U11" t="str">
            <v>PGS.TS. Phạm Văn Dũng</v>
          </cell>
          <cell r="V11" t="str">
            <v>KTCT</v>
          </cell>
          <cell r="W11" t="str">
            <v xml:space="preserve"> Trường ĐH Kinh tế, ĐHQG Hà Nội</v>
          </cell>
          <cell r="X11" t="str">
            <v>PGS.TS. Nguyễn Ngọc Hồi</v>
          </cell>
          <cell r="Y11" t="str">
            <v>KTCT</v>
          </cell>
          <cell r="Z11" t="str">
            <v>Tạp chí Quốc phòng toàn dân</v>
          </cell>
          <cell r="AA11" t="str">
            <v>PGS.TS. Lê Quốc Hội</v>
          </cell>
          <cell r="AB11" t="str">
            <v>KTPT</v>
          </cell>
          <cell r="AC11" t="str">
            <v>Trường ĐH Kinh tế Quốc dân</v>
          </cell>
          <cell r="AD11" t="str">
            <v>TS. Lê Thị Hồng Điệp</v>
          </cell>
          <cell r="AE11" t="str">
            <v>KTCT</v>
          </cell>
          <cell r="AF11" t="str">
            <v xml:space="preserve"> Trường ĐH Kinh tế, ĐHQG Hà Nội</v>
          </cell>
          <cell r="AG11" t="str">
            <v>TS. Trần Đức Vui</v>
          </cell>
          <cell r="AH11" t="str">
            <v>QLKT</v>
          </cell>
          <cell r="AI11" t="str">
            <v xml:space="preserve"> Trường ĐH Kinh tế, ĐHQG Hà Nội</v>
          </cell>
          <cell r="AL11">
            <v>3.22</v>
          </cell>
          <cell r="AM11" t="str">
            <v>1587/QĐ-ĐHKT</v>
          </cell>
          <cell r="AN11" t="str">
            <v>ngày 07 tháng 6 năm 2016</v>
          </cell>
          <cell r="AO11">
            <v>8.5</v>
          </cell>
          <cell r="AP11" t="str">
            <v>A</v>
          </cell>
          <cell r="AT11" t="str">
            <v>1588/QĐ-ĐHKT ngày 07 tháng 6 năm 2016</v>
          </cell>
          <cell r="AU11" t="str">
            <v>0985086059</v>
          </cell>
          <cell r="AV11" t="str">
            <v>14h00</v>
          </cell>
          <cell r="AW11" t="str">
            <v>ngày 02 tháng 7 năm 2016</v>
          </cell>
        </row>
        <row r="12">
          <cell r="G12" t="str">
            <v>Vũ Thị Ngọc 10/08/1984</v>
          </cell>
          <cell r="H12" t="str">
            <v>Vũ Thị Ngọc</v>
          </cell>
          <cell r="I12" t="str">
            <v>10/08/1984</v>
          </cell>
          <cell r="J12" t="str">
            <v>Nam Định</v>
          </cell>
          <cell r="K12" t="str">
            <v>Nữ</v>
          </cell>
          <cell r="L12" t="str">
            <v>Kinh tế chính trị</v>
          </cell>
          <cell r="M12" t="str">
            <v>QH-2013-E</v>
          </cell>
          <cell r="N12" t="str">
            <v>Quản lý kinh tế</v>
          </cell>
          <cell r="O12" t="str">
            <v>60340410</v>
          </cell>
          <cell r="P12">
            <v>4</v>
          </cell>
          <cell r="Q12" t="str">
            <v>Quản lý kinh tế</v>
          </cell>
          <cell r="R12" t="str">
            <v>Quản lý nhân lực tại công ty TNHH thương mại dịch vụ Hải Tâm</v>
          </cell>
          <cell r="S12" t="str">
            <v>TS. Nguyễn Hữu Sở</v>
          </cell>
          <cell r="T12" t="str">
            <v xml:space="preserve"> Trường ĐH Kinh tế, ĐHQG Hà Nội</v>
          </cell>
          <cell r="U12" t="str">
            <v>PGS.TS. Phạm Văn Dũng</v>
          </cell>
          <cell r="V12" t="str">
            <v>KTCT</v>
          </cell>
          <cell r="W12" t="str">
            <v xml:space="preserve"> Trường ĐH Kinh tế, ĐHQG Hà Nội</v>
          </cell>
          <cell r="X12" t="str">
            <v>PGS.TS. Lê Quốc Hội</v>
          </cell>
          <cell r="Y12" t="str">
            <v>KTPT</v>
          </cell>
          <cell r="Z12" t="str">
            <v>Trường ĐH Kinh tế Quốc dân</v>
          </cell>
          <cell r="AA12" t="str">
            <v>PGS.TS. Nguyễn Ngọc Hồi</v>
          </cell>
          <cell r="AB12" t="str">
            <v>KTCT</v>
          </cell>
          <cell r="AC12" t="str">
            <v>Tạp chí Quốc phòng toàn dân</v>
          </cell>
          <cell r="AD12" t="str">
            <v>TS. Lê Thị Hồng Điệp</v>
          </cell>
          <cell r="AE12" t="str">
            <v>KTCT</v>
          </cell>
          <cell r="AF12" t="str">
            <v xml:space="preserve"> Trường ĐH Kinh tế, ĐHQG Hà Nội</v>
          </cell>
          <cell r="AG12" t="str">
            <v>TS. Trần Đức Vui</v>
          </cell>
          <cell r="AH12" t="str">
            <v>QLKT</v>
          </cell>
          <cell r="AI12" t="str">
            <v xml:space="preserve"> Trường ĐH Kinh tế, ĐHQG Hà Nội</v>
          </cell>
          <cell r="AL12">
            <v>2.76</v>
          </cell>
          <cell r="AM12" t="str">
            <v>1588/QĐ-ĐHKT</v>
          </cell>
          <cell r="AN12" t="str">
            <v>ngày 07 tháng 6 năm 2016</v>
          </cell>
          <cell r="AO12">
            <v>6.5</v>
          </cell>
          <cell r="AP12" t="str">
            <v>C+</v>
          </cell>
          <cell r="AT12" t="str">
            <v>1589/QĐ-ĐHKT ngày 07 tháng 6 năm 2016</v>
          </cell>
          <cell r="AU12" t="str">
            <v>0934481466</v>
          </cell>
          <cell r="AV12" t="str">
            <v>14h00</v>
          </cell>
          <cell r="AW12" t="str">
            <v>ngày 02 tháng 7 năm 2016</v>
          </cell>
        </row>
        <row r="13">
          <cell r="G13" t="str">
            <v>Nguyễn Thị Hằng Nga 12/03/1989</v>
          </cell>
          <cell r="H13" t="str">
            <v>Nguyễn Thị Hằng Nga</v>
          </cell>
          <cell r="I13" t="str">
            <v>12/03/1989</v>
          </cell>
          <cell r="J13" t="str">
            <v>Hà Nội</v>
          </cell>
          <cell r="K13" t="str">
            <v>Nữ</v>
          </cell>
          <cell r="L13" t="str">
            <v>Kinh tế chính trị</v>
          </cell>
          <cell r="M13" t="str">
            <v>QH-2013-E</v>
          </cell>
          <cell r="N13" t="str">
            <v>Quản lý kinh tế</v>
          </cell>
          <cell r="O13" t="str">
            <v>60340410</v>
          </cell>
          <cell r="P13">
            <v>4</v>
          </cell>
          <cell r="Q13" t="str">
            <v>Quản lý kinh tế</v>
          </cell>
          <cell r="R13" t="str">
            <v>Quản lý chất lượng cho vay ngắn hạn tại Ngân hàng TMCP Ngoại thương Việt Nam - Chi nhánh Hoàn Kiếm</v>
          </cell>
          <cell r="S13" t="str">
            <v>PGS.TS. Đinh Văn Thông</v>
          </cell>
          <cell r="T13" t="str">
            <v xml:space="preserve"> Trường ĐH Kinh tế, ĐHQG Hà Nội</v>
          </cell>
          <cell r="U13" t="str">
            <v>PGS.TS. Phạm Văn Dũng</v>
          </cell>
          <cell r="V13" t="str">
            <v>KTCT</v>
          </cell>
          <cell r="W13" t="str">
            <v xml:space="preserve"> Trường ĐH Kinh tế, ĐHQG Hà Nội</v>
          </cell>
          <cell r="X13" t="str">
            <v>PGS.TS. Nguyễn Ngọc Hồi</v>
          </cell>
          <cell r="Y13" t="str">
            <v>KTCT</v>
          </cell>
          <cell r="Z13" t="str">
            <v>Tạp chí Quốc phòng toàn dân</v>
          </cell>
          <cell r="AA13" t="str">
            <v>TS. Trần Đức Vui</v>
          </cell>
          <cell r="AB13" t="str">
            <v>QLKT</v>
          </cell>
          <cell r="AC13" t="str">
            <v xml:space="preserve"> Trường ĐH Kinh tế, ĐHQG Hà Nội</v>
          </cell>
          <cell r="AD13" t="str">
            <v>TS. Lê Thị Hồng Điệp</v>
          </cell>
          <cell r="AE13" t="str">
            <v>KTCT</v>
          </cell>
          <cell r="AF13" t="str">
            <v xml:space="preserve"> Trường ĐH Kinh tế, ĐHQG Hà Nội</v>
          </cell>
          <cell r="AG13" t="str">
            <v>PGS.TS. Lê Quốc Hội</v>
          </cell>
          <cell r="AH13" t="str">
            <v>KTPT</v>
          </cell>
          <cell r="AI13" t="str">
            <v>Trường ĐH Kinh tế Quốc dân</v>
          </cell>
          <cell r="AL13">
            <v>3.16</v>
          </cell>
          <cell r="AM13" t="str">
            <v>1589/QĐ-ĐHKT</v>
          </cell>
          <cell r="AN13" t="str">
            <v>ngày 07 tháng 6 năm 2016</v>
          </cell>
          <cell r="AO13">
            <v>7.5</v>
          </cell>
          <cell r="AP13" t="str">
            <v>B</v>
          </cell>
          <cell r="AT13" t="str">
            <v>1653/QĐ-ĐHKT ngày 13 tháng 6 năm 2016</v>
          </cell>
          <cell r="AU13" t="str">
            <v>0984023989</v>
          </cell>
          <cell r="AV13" t="str">
            <v>14h00</v>
          </cell>
          <cell r="AW13" t="str">
            <v>ngày 02 tháng 7 năm 2016</v>
          </cell>
        </row>
        <row r="14">
          <cell r="G14" t="str">
            <v>Nguyễn Lê Hậu 09/03/1984</v>
          </cell>
          <cell r="H14" t="str">
            <v>Nguyễn Lê Hậu</v>
          </cell>
          <cell r="I14" t="str">
            <v>09/03/1984</v>
          </cell>
          <cell r="J14" t="str">
            <v>Bắc Ninh</v>
          </cell>
          <cell r="K14" t="str">
            <v>Nam</v>
          </cell>
          <cell r="L14" t="str">
            <v>Kinh tế chính trị</v>
          </cell>
          <cell r="M14" t="str">
            <v>QH-2013-E</v>
          </cell>
          <cell r="N14" t="str">
            <v>Quản lý kinh tế</v>
          </cell>
          <cell r="O14" t="str">
            <v>60340410</v>
          </cell>
          <cell r="P14">
            <v>4</v>
          </cell>
          <cell r="Q14" t="str">
            <v>Quản lý kinh tế</v>
          </cell>
          <cell r="R14" t="str">
            <v>Quản lý chất lượng tín dụng tại Ngân hàng  TMCP Công thương Việt Nam - Chi nhánh Bắc Ninh</v>
          </cell>
          <cell r="S14" t="str">
            <v>PGS.TS. Đinh Văn Thông</v>
          </cell>
          <cell r="T14" t="str">
            <v xml:space="preserve"> Trường ĐH Kinh tế, ĐHQG Hà Nội</v>
          </cell>
          <cell r="U14" t="str">
            <v>PGS.TS. Phạm Văn Dũng</v>
          </cell>
          <cell r="V14" t="str">
            <v>KTCT</v>
          </cell>
          <cell r="W14" t="str">
            <v xml:space="preserve"> Trường ĐH Kinh tế, ĐHQG Hà Nội</v>
          </cell>
          <cell r="X14" t="str">
            <v>TS. Trần Đức Vui</v>
          </cell>
          <cell r="Y14" t="str">
            <v>QLKT</v>
          </cell>
          <cell r="Z14" t="str">
            <v xml:space="preserve"> Trường ĐH Kinh tế, ĐHQG Hà Nội</v>
          </cell>
          <cell r="AA14" t="str">
            <v>PGS.TS. Nguyễn Ngọc Hồi</v>
          </cell>
          <cell r="AB14" t="str">
            <v>KTCT</v>
          </cell>
          <cell r="AC14" t="str">
            <v>Tạp chí Quốc phòng toàn dân</v>
          </cell>
          <cell r="AD14" t="str">
            <v>TS. Lê Thị Hồng Điệp</v>
          </cell>
          <cell r="AE14" t="str">
            <v>KTCT</v>
          </cell>
          <cell r="AF14" t="str">
            <v xml:space="preserve"> Trường ĐH Kinh tế, ĐHQG Hà Nội</v>
          </cell>
          <cell r="AG14" t="str">
            <v>PGS.TS. Lê Quốc Hội</v>
          </cell>
          <cell r="AH14" t="str">
            <v>KTPT</v>
          </cell>
          <cell r="AI14" t="str">
            <v>Trường ĐH Kinh tế Quốc dân</v>
          </cell>
          <cell r="AL14">
            <v>3.15</v>
          </cell>
          <cell r="AM14" t="str">
            <v>1653/QĐ-ĐHKT</v>
          </cell>
          <cell r="AN14" t="str">
            <v>ngày 13 tháng 6 năm 2016</v>
          </cell>
          <cell r="AO14">
            <v>6.5</v>
          </cell>
          <cell r="AP14" t="str">
            <v>C+</v>
          </cell>
          <cell r="AT14" t="str">
            <v>1654/QĐ-ĐHKT ngày 13 tháng 6 năm 2016</v>
          </cell>
          <cell r="AU14" t="str">
            <v>0902293189</v>
          </cell>
          <cell r="AV14" t="str">
            <v>14h00</v>
          </cell>
          <cell r="AW14" t="str">
            <v>ngày 02 tháng 7 năm 2016</v>
          </cell>
        </row>
        <row r="15">
          <cell r="G15" t="str">
            <v>Nguyễn Thị Minh Loan 25/10/1984</v>
          </cell>
          <cell r="H15" t="str">
            <v>Nguyễn Thị Minh Loan</v>
          </cell>
          <cell r="I15" t="str">
            <v>25/10/1984</v>
          </cell>
          <cell r="J15" t="str">
            <v>Hà Nội</v>
          </cell>
          <cell r="K15" t="str">
            <v>Nữ</v>
          </cell>
          <cell r="L15" t="str">
            <v>Kinh tế chính trị</v>
          </cell>
          <cell r="M15" t="str">
            <v>QH-2013-E</v>
          </cell>
          <cell r="N15" t="str">
            <v>Quản lý kinh tế</v>
          </cell>
          <cell r="O15" t="str">
            <v>60340410</v>
          </cell>
          <cell r="P15">
            <v>4</v>
          </cell>
          <cell r="Q15" t="str">
            <v>Quản lý kinh tế</v>
          </cell>
          <cell r="R15" t="str">
            <v>Quản lý thu thuế giá trị gia tăng đối với các doanh nghiệp ngoài quốc doanh tại chi cục thuế huyện Thạch Thất, thành phố Hà Nội</v>
          </cell>
          <cell r="S15" t="str">
            <v>GS.TS. Đinh Văn Tiến</v>
          </cell>
          <cell r="T15" t="str">
            <v>Học viện Hành chính quốc gia</v>
          </cell>
          <cell r="U15" t="str">
            <v>PGS.TS. Phạm Văn Dũng</v>
          </cell>
          <cell r="V15" t="str">
            <v>KTCT</v>
          </cell>
          <cell r="W15" t="str">
            <v xml:space="preserve"> Trường ĐH Kinh tế, ĐHQG Hà Nội</v>
          </cell>
          <cell r="X15" t="str">
            <v>PGS.TS. Lê Quốc Hội</v>
          </cell>
          <cell r="Y15" t="str">
            <v>KTPT</v>
          </cell>
          <cell r="Z15" t="str">
            <v>Trường ĐH Kinh tế Quốc dân</v>
          </cell>
          <cell r="AA15" t="str">
            <v>TS. Trần Đức Vui</v>
          </cell>
          <cell r="AB15" t="str">
            <v>QLKT</v>
          </cell>
          <cell r="AC15" t="str">
            <v xml:space="preserve"> Trường ĐH Kinh tế, ĐHQG Hà Nội</v>
          </cell>
          <cell r="AD15" t="str">
            <v>TS. Lê Thị Hồng Điệp</v>
          </cell>
          <cell r="AE15" t="str">
            <v>KTCT</v>
          </cell>
          <cell r="AF15" t="str">
            <v xml:space="preserve"> Trường ĐH Kinh tế, ĐHQG Hà Nội</v>
          </cell>
          <cell r="AG15" t="str">
            <v>PGS.TS. Nguyễn Ngọc Hồi</v>
          </cell>
          <cell r="AH15" t="str">
            <v>KTCT</v>
          </cell>
          <cell r="AI15" t="str">
            <v>Tạp chí Quốc phòng toàn dân</v>
          </cell>
          <cell r="AL15">
            <v>3.01</v>
          </cell>
          <cell r="AM15" t="str">
            <v>1654/QĐ-ĐHKT</v>
          </cell>
          <cell r="AN15" t="str">
            <v>ngày 13 tháng 6 năm 2016</v>
          </cell>
          <cell r="AO15">
            <v>6.5</v>
          </cell>
          <cell r="AP15" t="str">
            <v>C+</v>
          </cell>
          <cell r="AT15" t="str">
            <v>1655/QĐ-ĐHKT ngày 13 tháng 6 năm 2016</v>
          </cell>
          <cell r="AU15" t="str">
            <v>0917798484</v>
          </cell>
          <cell r="AV15" t="str">
            <v>14h00</v>
          </cell>
          <cell r="AW15" t="str">
            <v>ngày 02 tháng 7 năm 2016</v>
          </cell>
        </row>
        <row r="16">
          <cell r="G16" t="str">
            <v>Nguyễn Linh Chi 30/11/1982</v>
          </cell>
          <cell r="H16" t="str">
            <v>Nguyễn Linh Chi</v>
          </cell>
          <cell r="I16" t="str">
            <v>30/11/1982</v>
          </cell>
          <cell r="J16" t="str">
            <v>Hà Nội</v>
          </cell>
          <cell r="K16" t="str">
            <v>Nữ</v>
          </cell>
          <cell r="L16" t="str">
            <v>Kinh tế chính trị</v>
          </cell>
          <cell r="M16" t="str">
            <v>QH-2013-E</v>
          </cell>
          <cell r="N16" t="str">
            <v>Quản lý kinh tế</v>
          </cell>
          <cell r="O16" t="str">
            <v>60340410</v>
          </cell>
          <cell r="P16">
            <v>5</v>
          </cell>
          <cell r="Q16" t="str">
            <v>Quản lý kinh tế</v>
          </cell>
          <cell r="R16" t="str">
            <v>Tái cơ cấu đầu tư công của Hà Nội</v>
          </cell>
          <cell r="S16" t="str">
            <v>TS. Nguyễn Thành Công</v>
          </cell>
          <cell r="T16" t="str">
            <v>Viện nghiên cứu phát triển Kinh tế xã hội Hà Nội</v>
          </cell>
          <cell r="U16" t="str">
            <v>TS. Nguyễn Trúc Lê</v>
          </cell>
          <cell r="V16" t="str">
            <v>PTDN</v>
          </cell>
          <cell r="W16" t="str">
            <v xml:space="preserve"> Trường ĐH Kinh tế, ĐHQG Hà Nội</v>
          </cell>
          <cell r="X16" t="str">
            <v>PGS.TS. Trương Quốc Cường</v>
          </cell>
          <cell r="Y16" t="str">
            <v>TCNH</v>
          </cell>
          <cell r="Z16" t="str">
            <v>Học viện Ngân hàng</v>
          </cell>
          <cell r="AA16" t="str">
            <v>TS. Lê Văn Chiến</v>
          </cell>
          <cell r="AB16" t="str">
            <v>KTH</v>
          </cell>
          <cell r="AC16" t="str">
            <v>Học viện Chính trị quốc gia Hồ Chí Minh</v>
          </cell>
          <cell r="AD16" t="str">
            <v>PGS.TS. Phạm Thị Hồng Điệp</v>
          </cell>
          <cell r="AE16" t="str">
            <v>KTCT</v>
          </cell>
          <cell r="AF16" t="str">
            <v xml:space="preserve"> Trường ĐH Kinh tế, ĐHQG Hà Nội</v>
          </cell>
          <cell r="AG16" t="str">
            <v>TS. Trần Quang Tuyến</v>
          </cell>
          <cell r="AH16" t="str">
            <v>KTH</v>
          </cell>
          <cell r="AI16" t="str">
            <v xml:space="preserve"> Trường ĐH Kinh tế, ĐHQG Hà Nội</v>
          </cell>
          <cell r="AL16">
            <v>3</v>
          </cell>
          <cell r="AM16" t="str">
            <v>1655/QĐ-ĐHKT</v>
          </cell>
          <cell r="AN16" t="str">
            <v>ngày 13 tháng 6 năm 2016</v>
          </cell>
          <cell r="AO16">
            <v>8.3000000000000007</v>
          </cell>
          <cell r="AP16" t="str">
            <v>B+</v>
          </cell>
          <cell r="AT16" t="str">
            <v>1656/QĐ-ĐHKT ngày 13 tháng 6 năm 2016</v>
          </cell>
          <cell r="AU16" t="str">
            <v>0963092522</v>
          </cell>
          <cell r="AV16" t="str">
            <v>8h00</v>
          </cell>
          <cell r="AW16" t="str">
            <v>ngày 02 tháng 7 năm 2016</v>
          </cell>
        </row>
        <row r="17">
          <cell r="G17" t="str">
            <v>Từ Thanh Vương 01/10/1982</v>
          </cell>
          <cell r="H17" t="str">
            <v>Từ Thanh Vương</v>
          </cell>
          <cell r="I17" t="str">
            <v>01/10/1982</v>
          </cell>
          <cell r="J17" t="str">
            <v>Hà Nội</v>
          </cell>
          <cell r="K17" t="str">
            <v>Nữ</v>
          </cell>
          <cell r="L17" t="str">
            <v>Kinh tế chính trị</v>
          </cell>
          <cell r="M17" t="str">
            <v>QH-2013-E</v>
          </cell>
          <cell r="N17" t="str">
            <v>Quản lý kinh tế</v>
          </cell>
          <cell r="O17" t="str">
            <v>60340410</v>
          </cell>
          <cell r="P17">
            <v>5</v>
          </cell>
          <cell r="Q17" t="str">
            <v>Quản lý kinh tế</v>
          </cell>
          <cell r="R17" t="str">
            <v>Nâng cao năng lực cạnh tranh của Ngân hàng TMCP Kỹ thương Việt Nam</v>
          </cell>
          <cell r="S17" t="str">
            <v>PGS.TS. Nguyễn Ngọc Hồi</v>
          </cell>
          <cell r="T17" t="str">
            <v>Tạp chí Quốc phòng toàn dân</v>
          </cell>
          <cell r="U17" t="str">
            <v>TS. Nguyễn Trúc Lê</v>
          </cell>
          <cell r="V17" t="str">
            <v>PTDN</v>
          </cell>
          <cell r="W17" t="str">
            <v xml:space="preserve"> Trường ĐH Kinh tế, ĐHQG Hà Nội</v>
          </cell>
          <cell r="X17" t="str">
            <v>PGS.TS. Trương Quốc Cường</v>
          </cell>
          <cell r="Y17" t="str">
            <v>TCNH</v>
          </cell>
          <cell r="Z17" t="str">
            <v>Học viện Ngân hàng</v>
          </cell>
          <cell r="AA17" t="str">
            <v>TS. Trần Quang Tuyến</v>
          </cell>
          <cell r="AB17" t="str">
            <v>KTH</v>
          </cell>
          <cell r="AC17" t="str">
            <v xml:space="preserve"> Trường ĐH Kinh tế, ĐHQG Hà Nội</v>
          </cell>
          <cell r="AD17" t="str">
            <v>PGS.TS. Phạm Thị Hồng Điệp</v>
          </cell>
          <cell r="AE17" t="str">
            <v>KTCT</v>
          </cell>
          <cell r="AF17" t="str">
            <v xml:space="preserve"> Trường ĐH Kinh tế, ĐHQG Hà Nội</v>
          </cell>
          <cell r="AG17" t="str">
            <v>TS. Lê Văn Chiến</v>
          </cell>
          <cell r="AH17" t="str">
            <v>KTH</v>
          </cell>
          <cell r="AI17" t="str">
            <v>Học viện Chính trị quốc gia Hồ Chí Minh</v>
          </cell>
          <cell r="AL17">
            <v>3.05</v>
          </cell>
          <cell r="AM17" t="str">
            <v>1656/QĐ-ĐHKT</v>
          </cell>
          <cell r="AN17" t="str">
            <v>ngày 13 tháng 6 năm 2016</v>
          </cell>
          <cell r="AO17">
            <v>8.5</v>
          </cell>
          <cell r="AP17" t="str">
            <v>A</v>
          </cell>
          <cell r="AT17" t="str">
            <v>1657/QĐ-ĐHKT ngày 13 tháng 6 năm 2016</v>
          </cell>
          <cell r="AU17" t="str">
            <v>0989099345</v>
          </cell>
          <cell r="AV17" t="str">
            <v>8h00</v>
          </cell>
          <cell r="AW17" t="str">
            <v>ngày 02 tháng 7 năm 2016</v>
          </cell>
        </row>
        <row r="18">
          <cell r="G18" t="str">
            <v>Lê Thanh Bình 08/08/1980</v>
          </cell>
          <cell r="H18" t="str">
            <v>Lê Thanh Bình</v>
          </cell>
          <cell r="I18" t="str">
            <v>08/08/1980</v>
          </cell>
          <cell r="J18" t="str">
            <v>Hà Nội</v>
          </cell>
          <cell r="K18" t="str">
            <v>Nam</v>
          </cell>
          <cell r="L18" t="str">
            <v>Kinh tế chính trị</v>
          </cell>
          <cell r="M18" t="str">
            <v>QH-2013-E</v>
          </cell>
          <cell r="N18" t="str">
            <v>Quản lý kinh tế</v>
          </cell>
          <cell r="O18" t="str">
            <v>60340410</v>
          </cell>
          <cell r="P18">
            <v>5</v>
          </cell>
          <cell r="Q18" t="str">
            <v>Quản lý kinh tế</v>
          </cell>
          <cell r="R18" t="str">
            <v>Quản lý nhà nước về chất thải rắn trên địa bàn quận Nam Từ Liêm</v>
          </cell>
          <cell r="S18" t="str">
            <v>TS. Nguyễn Ngọc Dũng</v>
          </cell>
          <cell r="T18" t="str">
            <v>Liên minh HTX Việt Nam</v>
          </cell>
          <cell r="U18" t="str">
            <v>TS. Nguyễn Trúc Lê</v>
          </cell>
          <cell r="V18" t="str">
            <v>PTDN</v>
          </cell>
          <cell r="W18" t="str">
            <v xml:space="preserve"> Trường ĐH Kinh tế, ĐHQG Hà Nội</v>
          </cell>
          <cell r="X18" t="str">
            <v>TS. Trần Quang Tuyến</v>
          </cell>
          <cell r="Y18" t="str">
            <v>KTH</v>
          </cell>
          <cell r="Z18" t="str">
            <v xml:space="preserve"> Trường ĐH Kinh tế, ĐHQG Hà Nội</v>
          </cell>
          <cell r="AA18" t="str">
            <v>PGS.TS. Trương Quốc Cường</v>
          </cell>
          <cell r="AB18" t="str">
            <v>TCNH</v>
          </cell>
          <cell r="AC18" t="str">
            <v>Học viện Ngân hàng</v>
          </cell>
          <cell r="AD18" t="str">
            <v>PGS.TS. Phạm Thị Hồng Điệp</v>
          </cell>
          <cell r="AE18" t="str">
            <v>KTCT</v>
          </cell>
          <cell r="AF18" t="str">
            <v xml:space="preserve"> Trường ĐH Kinh tế, ĐHQG Hà Nội</v>
          </cell>
          <cell r="AG18" t="str">
            <v>TS. Lê Văn Chiến</v>
          </cell>
          <cell r="AH18" t="str">
            <v>KTH</v>
          </cell>
          <cell r="AI18" t="str">
            <v>Học viện Chính trị quốc gia Hồ Chí Minh</v>
          </cell>
          <cell r="AL18">
            <v>3.04</v>
          </cell>
          <cell r="AM18" t="str">
            <v>1657/QĐ-ĐHKT</v>
          </cell>
          <cell r="AN18" t="str">
            <v>ngày 13 tháng 6 năm 2016</v>
          </cell>
          <cell r="AO18">
            <v>8.3000000000000007</v>
          </cell>
          <cell r="AP18" t="str">
            <v>B+</v>
          </cell>
          <cell r="AT18" t="str">
            <v>1658/QĐ-ĐHKT ngày 13 tháng 6 năm 2016</v>
          </cell>
          <cell r="AU18" t="str">
            <v>0912055088</v>
          </cell>
          <cell r="AV18" t="str">
            <v>8h00</v>
          </cell>
          <cell r="AW18" t="str">
            <v>ngày 02 tháng 7 năm 2016</v>
          </cell>
        </row>
        <row r="19">
          <cell r="G19" t="str">
            <v>Phạm Hữu Tiến 09/08/1980</v>
          </cell>
          <cell r="H19" t="str">
            <v>Phạm Hữu Tiến</v>
          </cell>
          <cell r="I19" t="str">
            <v>09/08/1980</v>
          </cell>
          <cell r="J19" t="str">
            <v>Hà Nội</v>
          </cell>
          <cell r="K19" t="str">
            <v>Nam</v>
          </cell>
          <cell r="L19" t="str">
            <v>Kinh tế chính trị</v>
          </cell>
          <cell r="M19" t="str">
            <v>QH-2013-E</v>
          </cell>
          <cell r="N19" t="str">
            <v>Quản lý kinh tế</v>
          </cell>
          <cell r="O19" t="str">
            <v>60340410</v>
          </cell>
          <cell r="P19">
            <v>5</v>
          </cell>
          <cell r="Q19" t="str">
            <v>Quản lý kinh tế</v>
          </cell>
          <cell r="R19" t="str">
            <v>Quản lý các dự án đầu tư xây dựng bằng vốn ngân sách nhà nước trên địa bàn huyện Đông Anh, Hà Nội</v>
          </cell>
          <cell r="S19" t="str">
            <v>PGS.TS. Lê Danh Tốn</v>
          </cell>
          <cell r="T19" t="str">
            <v xml:space="preserve"> Trường ĐH Kinh tế, ĐHQG Hà Nội</v>
          </cell>
          <cell r="U19" t="str">
            <v>TS. Nguyễn Trúc Lê</v>
          </cell>
          <cell r="V19" t="str">
            <v>PTDN</v>
          </cell>
          <cell r="W19" t="str">
            <v xml:space="preserve"> Trường ĐH Kinh tế, ĐHQG Hà Nội</v>
          </cell>
          <cell r="X19" t="str">
            <v>TS. Lê Văn Chiến</v>
          </cell>
          <cell r="Y19" t="str">
            <v>KTH</v>
          </cell>
          <cell r="Z19" t="str">
            <v>Học viện Chính trị quốc gia Hồ Chí Minh</v>
          </cell>
          <cell r="AA19" t="str">
            <v>TS. Trần Quang Tuyến</v>
          </cell>
          <cell r="AB19" t="str">
            <v>KTH</v>
          </cell>
          <cell r="AC19" t="str">
            <v xml:space="preserve"> Trường ĐH Kinh tế, ĐHQG Hà Nội</v>
          </cell>
          <cell r="AD19" t="str">
            <v>PGS.TS. Phạm Thị Hồng Điệp</v>
          </cell>
          <cell r="AE19" t="str">
            <v>KTCT</v>
          </cell>
          <cell r="AF19" t="str">
            <v xml:space="preserve"> Trường ĐH Kinh tế, ĐHQG Hà Nội</v>
          </cell>
          <cell r="AG19" t="str">
            <v>PGS.TS. Trương Quốc Cường</v>
          </cell>
          <cell r="AH19" t="str">
            <v>TCNH</v>
          </cell>
          <cell r="AI19" t="str">
            <v>Học viện Ngân hàng</v>
          </cell>
          <cell r="AL19">
            <v>3.3</v>
          </cell>
          <cell r="AM19" t="str">
            <v>1658/QĐ-ĐHKT</v>
          </cell>
          <cell r="AN19" t="str">
            <v>ngày 13 tháng 6 năm 2016</v>
          </cell>
          <cell r="AO19">
            <v>8.8000000000000007</v>
          </cell>
          <cell r="AP19" t="str">
            <v>A</v>
          </cell>
          <cell r="AT19" t="str">
            <v>1659/QĐ-ĐHKT ngày 13 tháng 6 năm 2016</v>
          </cell>
          <cell r="AU19" t="str">
            <v>094227558</v>
          </cell>
          <cell r="AV19" t="str">
            <v>8h00</v>
          </cell>
          <cell r="AW19" t="str">
            <v>ngày 02 tháng 7 năm 2016</v>
          </cell>
        </row>
        <row r="20">
          <cell r="G20" t="str">
            <v>Nguyễn Công Trình 16/03/1978</v>
          </cell>
          <cell r="H20" t="str">
            <v>Nguyễn Công Trình</v>
          </cell>
          <cell r="I20" t="str">
            <v>16/03/1978</v>
          </cell>
          <cell r="J20" t="str">
            <v>Hà Nội</v>
          </cell>
          <cell r="K20" t="str">
            <v>Nam</v>
          </cell>
          <cell r="L20" t="str">
            <v>Kinh tế chính trị</v>
          </cell>
          <cell r="M20" t="str">
            <v>QH-2013-E</v>
          </cell>
          <cell r="N20" t="str">
            <v>Quản lý kinh tế</v>
          </cell>
          <cell r="O20" t="str">
            <v>60340410</v>
          </cell>
          <cell r="P20">
            <v>6</v>
          </cell>
          <cell r="Q20" t="str">
            <v>Quản lý kinh tế</v>
          </cell>
          <cell r="R20" t="str">
            <v>Quản lý hoạt động giải phóng mặt bằng ở quận BắcTừ Liêm và Nam Từ Liêm, Hà Nội</v>
          </cell>
          <cell r="S20" t="str">
            <v>TS. Bùi Đại Dũng</v>
          </cell>
          <cell r="T20" t="str">
            <v xml:space="preserve"> Trường ĐH Kinh tế, ĐHQG Hà Nội</v>
          </cell>
          <cell r="U20" t="str">
            <v>TS. Nguyễn Trúc Lê</v>
          </cell>
          <cell r="V20" t="str">
            <v>PTDN</v>
          </cell>
          <cell r="W20" t="str">
            <v xml:space="preserve"> Trường ĐH Kinh tế, ĐHQG Hà Nội</v>
          </cell>
          <cell r="X20" t="str">
            <v>TS. Phan Hữu Nghị</v>
          </cell>
          <cell r="Y20" t="str">
            <v>TCNH</v>
          </cell>
          <cell r="Z20" t="str">
            <v>Trường ĐH Kinh tế Quốc dân</v>
          </cell>
          <cell r="AA20" t="str">
            <v>PGS.TS. Lê Xuân Bá</v>
          </cell>
          <cell r="AB20" t="str">
            <v>KTPT</v>
          </cell>
          <cell r="AC20" t="str">
            <v>Viện Nghiên cứu quản lý kinh tế Trung ương</v>
          </cell>
          <cell r="AD20" t="str">
            <v>PGS.TS. Trần Đức Hiệp</v>
          </cell>
          <cell r="AE20" t="str">
            <v>KTCT</v>
          </cell>
          <cell r="AF20" t="str">
            <v xml:space="preserve"> Trường ĐH Kinh tế, ĐHQG Hà Nội</v>
          </cell>
          <cell r="AG20" t="str">
            <v>TS. Nguyễn Anh Tuấn</v>
          </cell>
          <cell r="AH20" t="str">
            <v>KTQT</v>
          </cell>
          <cell r="AI20" t="str">
            <v xml:space="preserve"> Trường ĐH Kinh tế, ĐHQG Hà Nội</v>
          </cell>
          <cell r="AL20">
            <v>2.98</v>
          </cell>
          <cell r="AM20" t="str">
            <v>1659/QĐ-ĐHKT</v>
          </cell>
          <cell r="AN20" t="str">
            <v>ngày 13 tháng 6 năm 2016</v>
          </cell>
          <cell r="AO20">
            <v>8.6</v>
          </cell>
          <cell r="AP20" t="str">
            <v>A</v>
          </cell>
          <cell r="AT20" t="str">
            <v>1660/QĐ-ĐHKT ngày 13 tháng 6 năm 2016</v>
          </cell>
          <cell r="AU20" t="str">
            <v>0968665995</v>
          </cell>
          <cell r="AV20" t="str">
            <v>14h00</v>
          </cell>
          <cell r="AW20" t="str">
            <v>ngày 02 tháng 7 năm 2016</v>
          </cell>
        </row>
        <row r="21">
          <cell r="G21" t="str">
            <v>Nguyễn Văn Hà 21/12/1978</v>
          </cell>
          <cell r="H21" t="str">
            <v>Nguyễn Văn Hà</v>
          </cell>
          <cell r="I21" t="str">
            <v>21/12/1978</v>
          </cell>
          <cell r="J21" t="str">
            <v>Phú Thọ</v>
          </cell>
          <cell r="K21" t="str">
            <v>Nam</v>
          </cell>
          <cell r="L21" t="str">
            <v>Kinh tế chính trị</v>
          </cell>
          <cell r="M21" t="str">
            <v>QH-2013-E</v>
          </cell>
          <cell r="N21" t="str">
            <v>Quản lý kinh tế</v>
          </cell>
          <cell r="O21" t="str">
            <v>60340410</v>
          </cell>
          <cell r="P21">
            <v>6</v>
          </cell>
          <cell r="Q21" t="str">
            <v>Quản lý kinh tế</v>
          </cell>
          <cell r="R21" t="str">
            <v>Quản lý ngân sách nhà nước tại Sở Văn hóa, thể thao và du lịch tỉnh Phú Thọ</v>
          </cell>
          <cell r="S21" t="str">
            <v>PGS.TS. Trịnh Thị Hoa Mai</v>
          </cell>
          <cell r="T21" t="str">
            <v xml:space="preserve"> Trường ĐH Kinh tế, ĐHQG Hà Nội</v>
          </cell>
          <cell r="U21" t="str">
            <v>TS. Nguyễn Trúc Lê</v>
          </cell>
          <cell r="V21" t="str">
            <v>PTDN</v>
          </cell>
          <cell r="W21" t="str">
            <v xml:space="preserve"> Trường ĐH Kinh tế, ĐHQG Hà Nội</v>
          </cell>
          <cell r="X21" t="str">
            <v>TS. Phan Hữu Nghị</v>
          </cell>
          <cell r="Y21" t="str">
            <v>TCNH</v>
          </cell>
          <cell r="Z21" t="str">
            <v>Trường ĐH Kinh tế Quốc dân</v>
          </cell>
          <cell r="AA21" t="str">
            <v>TS. Nguyễn Anh Tuấn</v>
          </cell>
          <cell r="AB21" t="str">
            <v>KTQT</v>
          </cell>
          <cell r="AC21" t="str">
            <v xml:space="preserve"> Trường ĐH Kinh tế, ĐHQG Hà Nội</v>
          </cell>
          <cell r="AD21" t="str">
            <v>PGS.TS. Trần Đức Hiệp</v>
          </cell>
          <cell r="AE21" t="str">
            <v>KTCT</v>
          </cell>
          <cell r="AF21" t="str">
            <v xml:space="preserve"> Trường ĐH Kinh tế, ĐHQG Hà Nội</v>
          </cell>
          <cell r="AG21" t="str">
            <v>PGS.TS. Lê Xuân Bá</v>
          </cell>
          <cell r="AH21" t="str">
            <v>KTPT</v>
          </cell>
          <cell r="AI21" t="str">
            <v>Viện Nghiên cứu quản lý kinh tế Trung ương</v>
          </cell>
          <cell r="AL21">
            <v>3.14</v>
          </cell>
          <cell r="AM21" t="str">
            <v>1660/QĐ-ĐHKT</v>
          </cell>
          <cell r="AN21" t="str">
            <v>ngày 13 tháng 6 năm 2016</v>
          </cell>
          <cell r="AO21">
            <v>8.6</v>
          </cell>
          <cell r="AP21" t="str">
            <v>A</v>
          </cell>
          <cell r="AT21" t="str">
            <v>1661/QĐ-ĐHKT ngày 13 tháng 6 năm 2016</v>
          </cell>
          <cell r="AU21" t="str">
            <v>0983494678</v>
          </cell>
          <cell r="AV21" t="str">
            <v>14h00</v>
          </cell>
          <cell r="AW21" t="str">
            <v>ngày 02 tháng 7 năm 2016</v>
          </cell>
        </row>
        <row r="22">
          <cell r="G22" t="str">
            <v>Trần Nam Trung 24/08/1975</v>
          </cell>
          <cell r="H22" t="str">
            <v>Trần Nam Trung</v>
          </cell>
          <cell r="I22" t="str">
            <v>24/08/1975</v>
          </cell>
          <cell r="J22" t="str">
            <v>Ninh Bình</v>
          </cell>
          <cell r="K22" t="str">
            <v>Nam</v>
          </cell>
          <cell r="L22" t="str">
            <v>Kinh tế chính trị</v>
          </cell>
          <cell r="M22" t="str">
            <v>QH-2014-E</v>
          </cell>
          <cell r="N22" t="str">
            <v>Quản lý kinh tế</v>
          </cell>
          <cell r="O22" t="str">
            <v>60340410</v>
          </cell>
          <cell r="P22">
            <v>6</v>
          </cell>
          <cell r="Q22" t="str">
            <v>Quản lý kinh tế</v>
          </cell>
          <cell r="R22" t="str">
            <v>Quản lý Nhà nước về đầu tư trực tiếp của Việt Nam sang Campuchia</v>
          </cell>
          <cell r="S22" t="str">
            <v>PGS.TS. Đinh Văn Thông</v>
          </cell>
          <cell r="T22" t="str">
            <v xml:space="preserve"> Trường ĐH Kinh tế, ĐHQG Hà Nội</v>
          </cell>
          <cell r="U22" t="str">
            <v>TS. Nguyễn Trúc Lê</v>
          </cell>
          <cell r="V22" t="str">
            <v>PTDN</v>
          </cell>
          <cell r="W22" t="str">
            <v xml:space="preserve"> Trường ĐH Kinh tế, ĐHQG Hà Nội</v>
          </cell>
          <cell r="X22" t="str">
            <v>TS. Nguyễn Anh Tuấn</v>
          </cell>
          <cell r="Y22" t="str">
            <v>KTQT</v>
          </cell>
          <cell r="Z22" t="str">
            <v xml:space="preserve"> Trường ĐH Kinh tế, ĐHQG Hà Nội</v>
          </cell>
          <cell r="AA22" t="str">
            <v>TS. Phan Hữu Nghị</v>
          </cell>
          <cell r="AB22" t="str">
            <v>TCNH</v>
          </cell>
          <cell r="AC22" t="str">
            <v>Trường ĐH Kinh tế Quốc dân</v>
          </cell>
          <cell r="AD22" t="str">
            <v>PGS.TS. Trần Đức Hiệp</v>
          </cell>
          <cell r="AE22" t="str">
            <v>KTCT</v>
          </cell>
          <cell r="AF22" t="str">
            <v xml:space="preserve"> Trường ĐH Kinh tế, ĐHQG Hà Nội</v>
          </cell>
          <cell r="AG22" t="str">
            <v>PGS.TS. Lê Xuân Bá</v>
          </cell>
          <cell r="AH22" t="str">
            <v>KTPT</v>
          </cell>
          <cell r="AI22" t="str">
            <v>Viện Nghiên cứu quản lý kinh tế Trung ương</v>
          </cell>
          <cell r="AL22">
            <v>3.14</v>
          </cell>
          <cell r="AM22" t="str">
            <v>1661/QĐ-ĐHKT</v>
          </cell>
          <cell r="AN22" t="str">
            <v>ngày 13 tháng 6 năm 2016</v>
          </cell>
          <cell r="AO22">
            <v>9.5</v>
          </cell>
          <cell r="AP22" t="str">
            <v>A+</v>
          </cell>
          <cell r="AT22" t="str">
            <v>1662/QĐ-ĐHKT ngày 13 tháng 6 năm 2016</v>
          </cell>
          <cell r="AU22" t="str">
            <v>0968254668</v>
          </cell>
          <cell r="AV22" t="str">
            <v>14h00</v>
          </cell>
          <cell r="AW22" t="str">
            <v>ngày 02 tháng 7 năm 2016</v>
          </cell>
        </row>
        <row r="23">
          <cell r="G23" t="str">
            <v>Đỗ Thị Tươi 21/03/1975</v>
          </cell>
          <cell r="H23" t="str">
            <v>Đỗ Thị Tươi</v>
          </cell>
          <cell r="I23" t="str">
            <v>21/03/1975</v>
          </cell>
          <cell r="J23" t="str">
            <v>Vĩnh Phúc</v>
          </cell>
          <cell r="K23" t="str">
            <v>Nữ</v>
          </cell>
          <cell r="L23" t="str">
            <v>Kinh tế chính trị</v>
          </cell>
          <cell r="M23" t="str">
            <v>QH-2014-E</v>
          </cell>
          <cell r="N23" t="str">
            <v>Quản lý kinh tế</v>
          </cell>
          <cell r="O23" t="str">
            <v>60340410</v>
          </cell>
          <cell r="P23">
            <v>6</v>
          </cell>
          <cell r="Q23" t="str">
            <v>Quản lý kinh tế</v>
          </cell>
          <cell r="R23" t="str">
            <v>Nâng cao chất lượng dịch vụ ngân hàng tại NHTM cổ phần Đầu tư và Phát triển Việt Nam - chi nhánh Phú Thọ</v>
          </cell>
          <cell r="S23" t="str">
            <v>PGS.TS. Phạm Văn Dũng</v>
          </cell>
          <cell r="T23" t="str">
            <v xml:space="preserve"> Trường ĐH Kinh tế, ĐHQG Hà Nội</v>
          </cell>
          <cell r="U23" t="str">
            <v>TS. Nguyễn Trúc Lê</v>
          </cell>
          <cell r="V23" t="str">
            <v>PTDN</v>
          </cell>
          <cell r="W23" t="str">
            <v xml:space="preserve"> Trường ĐH Kinh tế, ĐHQG Hà Nội</v>
          </cell>
          <cell r="X23" t="str">
            <v>PGS.TS. Lê Xuân Bá</v>
          </cell>
          <cell r="Y23" t="str">
            <v>KTPT</v>
          </cell>
          <cell r="Z23" t="str">
            <v>Viện Nghiên cứu quản lý kinh tế Trung ương</v>
          </cell>
          <cell r="AA23" t="str">
            <v>TS. Nguyễn Anh Tuấn</v>
          </cell>
          <cell r="AB23" t="str">
            <v>KTQT</v>
          </cell>
          <cell r="AC23" t="str">
            <v xml:space="preserve"> Trường ĐH Kinh tế, ĐHQG Hà Nội</v>
          </cell>
          <cell r="AD23" t="str">
            <v>PGS.TS. Trần Đức Hiệp</v>
          </cell>
          <cell r="AE23" t="str">
            <v>KTCT</v>
          </cell>
          <cell r="AF23" t="str">
            <v xml:space="preserve"> Trường ĐH Kinh tế, ĐHQG Hà Nội</v>
          </cell>
          <cell r="AG23" t="str">
            <v>TS. Phan Hữu Nghị</v>
          </cell>
          <cell r="AH23" t="str">
            <v>TCNH</v>
          </cell>
          <cell r="AI23" t="str">
            <v>Trường ĐH Kinh tế Quốc dân</v>
          </cell>
          <cell r="AL23">
            <v>3.09</v>
          </cell>
          <cell r="AM23" t="str">
            <v>1662/QĐ-ĐHKT</v>
          </cell>
          <cell r="AN23" t="str">
            <v>ngày 13 tháng 6 năm 2016</v>
          </cell>
          <cell r="AO23">
            <v>8.6</v>
          </cell>
          <cell r="AP23" t="str">
            <v>A</v>
          </cell>
          <cell r="AT23" t="str">
            <v>1663/QĐ-ĐHKT ngày 13 tháng 6 năm 2016</v>
          </cell>
          <cell r="AU23" t="str">
            <v>0985890937</v>
          </cell>
          <cell r="AV23" t="str">
            <v>14h00</v>
          </cell>
          <cell r="AW23" t="str">
            <v>ngày 02 tháng 7 năm 2016</v>
          </cell>
        </row>
        <row r="24">
          <cell r="G24" t="str">
            <v>Cao Thị Nhung 12/10/1984</v>
          </cell>
          <cell r="H24" t="str">
            <v>Cao Thị Nhung</v>
          </cell>
          <cell r="I24" t="str">
            <v>12/10/1984</v>
          </cell>
          <cell r="J24" t="str">
            <v>Hải Phòng</v>
          </cell>
          <cell r="K24" t="str">
            <v>Nữ</v>
          </cell>
          <cell r="L24" t="str">
            <v>Kinh tế chính trị</v>
          </cell>
          <cell r="M24" t="str">
            <v>QH-2013-E</v>
          </cell>
          <cell r="N24" t="str">
            <v>Quản lý kinh tế</v>
          </cell>
          <cell r="O24" t="str">
            <v>60340410</v>
          </cell>
          <cell r="P24">
            <v>7</v>
          </cell>
          <cell r="Q24" t="str">
            <v>Quản lý kinh tế</v>
          </cell>
          <cell r="R24" t="str">
            <v>Quản lý nhà nước đối với các khu công nghiệp trên địa bàn tỉnh Bắc Ninh</v>
          </cell>
          <cell r="S24" t="str">
            <v>TS. Phạm Quỳnh Anh</v>
          </cell>
          <cell r="T24" t="str">
            <v xml:space="preserve"> Trường ĐH Kinh tế, ĐHQG Hà Nội</v>
          </cell>
          <cell r="U24" t="str">
            <v>GS.TS. Phan Huy Đường</v>
          </cell>
          <cell r="V24" t="str">
            <v>KTCT</v>
          </cell>
          <cell r="W24" t="str">
            <v xml:space="preserve"> Trường ĐH Kinh tế, ĐHQG Hà Nội</v>
          </cell>
          <cell r="X24" t="str">
            <v>TS. Phan Trung Chính</v>
          </cell>
          <cell r="Y24" t="str">
            <v>KTCT</v>
          </cell>
          <cell r="Z24" t="str">
            <v>Học viện Chính trị quốc gia Hồ Chí Minh</v>
          </cell>
          <cell r="AA24" t="str">
            <v>PGS.TS. Trương Quốc Cường</v>
          </cell>
          <cell r="AB24" t="str">
            <v>TCNH</v>
          </cell>
          <cell r="AC24" t="str">
            <v>Học viện Ngân hàng</v>
          </cell>
          <cell r="AD24" t="str">
            <v>TS. Nguyễn Thị Thu Hoài</v>
          </cell>
          <cell r="AE24" t="str">
            <v>KTCT</v>
          </cell>
          <cell r="AF24" t="str">
            <v xml:space="preserve"> Trường ĐH Kinh tế, ĐHQG Hà Nội</v>
          </cell>
          <cell r="AG24" t="str">
            <v>PGS.TS. Phạm Thị Hồng Điệp</v>
          </cell>
          <cell r="AH24" t="str">
            <v>KTCT</v>
          </cell>
          <cell r="AI24" t="str">
            <v xml:space="preserve"> Trường ĐH Kinh tế, ĐHQG Hà Nội</v>
          </cell>
          <cell r="AL24">
            <v>3.3</v>
          </cell>
          <cell r="AM24" t="str">
            <v>1663/QĐ-ĐHKT</v>
          </cell>
          <cell r="AN24" t="str">
            <v>ngày 13 tháng 6 năm 2016</v>
          </cell>
          <cell r="AO24">
            <v>8.6</v>
          </cell>
          <cell r="AP24" t="str">
            <v>A</v>
          </cell>
          <cell r="AT24" t="str">
            <v>1664/QĐ-ĐHKT ngày 13 tháng 6 năm 2016</v>
          </cell>
          <cell r="AU24" t="str">
            <v>0974205992</v>
          </cell>
          <cell r="AV24" t="str">
            <v>14h00</v>
          </cell>
          <cell r="AW24" t="str">
            <v>ngày 02 tháng 7 năm 2016</v>
          </cell>
        </row>
        <row r="25">
          <cell r="G25" t="str">
            <v>Phạm Văn Duy 27/06/1983</v>
          </cell>
          <cell r="H25" t="str">
            <v>Phạm Văn Duy</v>
          </cell>
          <cell r="I25" t="str">
            <v>27/06/1983</v>
          </cell>
          <cell r="J25" t="str">
            <v>Hà Nam</v>
          </cell>
          <cell r="K25" t="str">
            <v>Nam</v>
          </cell>
          <cell r="L25" t="str">
            <v>Kinh tế chính trị</v>
          </cell>
          <cell r="M25" t="str">
            <v>QH-2013-E</v>
          </cell>
          <cell r="N25" t="str">
            <v>Quản lý kinh tế</v>
          </cell>
          <cell r="O25" t="str">
            <v>60340410</v>
          </cell>
          <cell r="P25">
            <v>7</v>
          </cell>
          <cell r="Q25" t="str">
            <v>Quản lý kinh tế</v>
          </cell>
          <cell r="R25" t="str">
            <v>Quản lý  nhân lực tại trường Đại học FPT</v>
          </cell>
          <cell r="S25" t="str">
            <v>PGS.TS. Nguyễn Mạnh Tuân</v>
          </cell>
          <cell r="T25" t="str">
            <v>ĐHQG Hà Nội</v>
          </cell>
          <cell r="U25" t="str">
            <v>GS.TS. Phan Huy Đường</v>
          </cell>
          <cell r="V25" t="str">
            <v>KTCT</v>
          </cell>
          <cell r="W25" t="str">
            <v xml:space="preserve"> Trường ĐH Kinh tế, ĐHQG Hà Nội</v>
          </cell>
          <cell r="X25" t="str">
            <v>TS. Phan Trung Chính</v>
          </cell>
          <cell r="Y25" t="str">
            <v>KTCT</v>
          </cell>
          <cell r="Z25" t="str">
            <v>Học viện Chính trị quốc gia Hồ Chí Minh</v>
          </cell>
          <cell r="AA25" t="str">
            <v>PGS.TS. Phạm Thị Hồng Điệp</v>
          </cell>
          <cell r="AB25" t="str">
            <v>KTCT</v>
          </cell>
          <cell r="AC25" t="str">
            <v xml:space="preserve"> Trường ĐH Kinh tế, ĐHQG Hà Nội</v>
          </cell>
          <cell r="AD25" t="str">
            <v>TS. Nguyễn Thị Thu Hoài</v>
          </cell>
          <cell r="AE25" t="str">
            <v>KTCT</v>
          </cell>
          <cell r="AF25" t="str">
            <v xml:space="preserve"> Trường ĐH Kinh tế, ĐHQG Hà Nội</v>
          </cell>
          <cell r="AG25" t="str">
            <v>PGS.TS. Trương Quốc Cường</v>
          </cell>
          <cell r="AH25" t="str">
            <v>TCNH</v>
          </cell>
          <cell r="AI25" t="str">
            <v>Học viện Ngân hàng</v>
          </cell>
          <cell r="AL25">
            <v>2.76</v>
          </cell>
          <cell r="AM25" t="str">
            <v>1664/QĐ-ĐHKT</v>
          </cell>
          <cell r="AN25" t="str">
            <v>ngày 13 tháng 6 năm 2016</v>
          </cell>
          <cell r="AO25">
            <v>8.5</v>
          </cell>
          <cell r="AP25" t="str">
            <v>A</v>
          </cell>
          <cell r="AT25" t="str">
            <v>1665/QĐ-ĐHKT ngày 13 tháng 6 năm 2016</v>
          </cell>
          <cell r="AU25" t="str">
            <v>0983349239</v>
          </cell>
          <cell r="AV25" t="str">
            <v>14h00</v>
          </cell>
          <cell r="AW25" t="str">
            <v>ngày 02 tháng 7 năm 2016</v>
          </cell>
        </row>
        <row r="26">
          <cell r="G26" t="str">
            <v>Hoàng Hồng Lặng 03/04/1983</v>
          </cell>
          <cell r="H26" t="str">
            <v>Hoàng Hồng Lặng</v>
          </cell>
          <cell r="I26" t="str">
            <v>03/04/1983</v>
          </cell>
          <cell r="J26" t="str">
            <v>Lạng Sơn</v>
          </cell>
          <cell r="K26" t="str">
            <v>Nữ</v>
          </cell>
          <cell r="L26" t="str">
            <v>Kinh tế chính trị</v>
          </cell>
          <cell r="M26" t="str">
            <v>QH-2013-E</v>
          </cell>
          <cell r="N26" t="str">
            <v>Quản lý kinh tế</v>
          </cell>
          <cell r="O26" t="str">
            <v>60340410</v>
          </cell>
          <cell r="P26">
            <v>7</v>
          </cell>
          <cell r="Q26" t="str">
            <v>Quản lý kinh tế</v>
          </cell>
          <cell r="R26" t="str">
            <v>Chính sách phát triển nguồn nhân lực  nông thôn tỉnh Lạng Sơn</v>
          </cell>
          <cell r="S26" t="str">
            <v>TS. Lê Hồng Huyên</v>
          </cell>
          <cell r="T26" t="str">
            <v>Ban Kinh tế Trung ương</v>
          </cell>
          <cell r="U26" t="str">
            <v>GS.TS. Phan Huy Đường</v>
          </cell>
          <cell r="V26" t="str">
            <v>KTCT</v>
          </cell>
          <cell r="W26" t="str">
            <v xml:space="preserve"> Trường ĐH Kinh tế, ĐHQG Hà Nội</v>
          </cell>
          <cell r="X26" t="str">
            <v>PGS.TS. Phạm Thị Hồng Điệp</v>
          </cell>
          <cell r="Y26" t="str">
            <v>KTCT</v>
          </cell>
          <cell r="Z26" t="str">
            <v xml:space="preserve"> Trường ĐH Kinh tế, ĐHQG Hà Nội</v>
          </cell>
          <cell r="AA26" t="str">
            <v>TS. Phan Trung Chính</v>
          </cell>
          <cell r="AB26" t="str">
            <v>KTCT</v>
          </cell>
          <cell r="AC26" t="str">
            <v>Học viện Chính trị quốc gia Hồ Chí Minh</v>
          </cell>
          <cell r="AD26" t="str">
            <v>TS. Nguyễn Thị Thu Hoài</v>
          </cell>
          <cell r="AE26" t="str">
            <v>KTCT</v>
          </cell>
          <cell r="AF26" t="str">
            <v xml:space="preserve"> Trường ĐH Kinh tế, ĐHQG Hà Nội</v>
          </cell>
          <cell r="AG26" t="str">
            <v>PGS.TS. Trương Quốc Cường</v>
          </cell>
          <cell r="AH26" t="str">
            <v>TCNH</v>
          </cell>
          <cell r="AI26" t="str">
            <v>Học viện Ngân hàng</v>
          </cell>
          <cell r="AL26">
            <v>2.94</v>
          </cell>
          <cell r="AM26" t="str">
            <v>1665/QĐ-ĐHKT</v>
          </cell>
          <cell r="AN26" t="str">
            <v>ngày 13 tháng 6 năm 2016</v>
          </cell>
          <cell r="AO26">
            <v>8.5</v>
          </cell>
          <cell r="AP26" t="str">
            <v>A</v>
          </cell>
          <cell r="AT26" t="str">
            <v>1666/QĐ-ĐHKT ngày 13 tháng 6 năm 2016</v>
          </cell>
          <cell r="AU26" t="str">
            <v>0915223616</v>
          </cell>
          <cell r="AV26" t="str">
            <v>14h00</v>
          </cell>
          <cell r="AW26" t="str">
            <v>ngày 02 tháng 7 năm 2016</v>
          </cell>
        </row>
        <row r="27">
          <cell r="G27" t="str">
            <v>Đoàn Thị Thùy Linh 12/10/1979</v>
          </cell>
          <cell r="H27" t="str">
            <v>Đoàn Thị Thùy Linh</v>
          </cell>
          <cell r="I27" t="str">
            <v>12/10/1979</v>
          </cell>
          <cell r="J27" t="str">
            <v>Hải Dương</v>
          </cell>
          <cell r="K27" t="str">
            <v>Nữ</v>
          </cell>
          <cell r="L27" t="str">
            <v>Kinh tế chính trị</v>
          </cell>
          <cell r="M27" t="str">
            <v>QH-2013-E</v>
          </cell>
          <cell r="N27" t="str">
            <v>Quản lý kinh tế</v>
          </cell>
          <cell r="O27" t="str">
            <v>60340410</v>
          </cell>
          <cell r="P27">
            <v>7</v>
          </cell>
          <cell r="Q27" t="str">
            <v>Quản lý kinh tế</v>
          </cell>
          <cell r="R27" t="str">
            <v>Chính sách phát triển công nghiệp hỗ trợ trên địa bàn tỉnh Hải Dương</v>
          </cell>
          <cell r="S27" t="str">
            <v>PGS.TS. Trần Đức Hiệp</v>
          </cell>
          <cell r="T27" t="str">
            <v xml:space="preserve"> Trường ĐH Kinh tế, ĐHQG Hà Nội</v>
          </cell>
          <cell r="U27" t="str">
            <v>GS.TS. Phan Huy Đường</v>
          </cell>
          <cell r="V27" t="str">
            <v>KTCT</v>
          </cell>
          <cell r="W27" t="str">
            <v xml:space="preserve"> Trường ĐH Kinh tế, ĐHQG Hà Nội</v>
          </cell>
          <cell r="X27" t="str">
            <v>PGS.TS. Trương Quốc Cường</v>
          </cell>
          <cell r="Y27" t="str">
            <v>TCNH</v>
          </cell>
          <cell r="Z27" t="str">
            <v>Học viện Ngân hàng</v>
          </cell>
          <cell r="AA27" t="str">
            <v>PGS.TS. Phạm Thị Hồng Điệp</v>
          </cell>
          <cell r="AB27" t="str">
            <v>KTCT</v>
          </cell>
          <cell r="AC27" t="str">
            <v xml:space="preserve"> Trường ĐH Kinh tế, ĐHQG Hà Nội</v>
          </cell>
          <cell r="AD27" t="str">
            <v>TS. Nguyễn Thị Thu Hoài</v>
          </cell>
          <cell r="AE27" t="str">
            <v>KTCT</v>
          </cell>
          <cell r="AF27" t="str">
            <v xml:space="preserve"> Trường ĐH Kinh tế, ĐHQG Hà Nội</v>
          </cell>
          <cell r="AG27" t="str">
            <v>TS. Phan Trung Chính</v>
          </cell>
          <cell r="AH27" t="str">
            <v>KTCT</v>
          </cell>
          <cell r="AI27" t="str">
            <v>Học viện Chính trị quốc gia Hồ Chí Minh</v>
          </cell>
          <cell r="AL27">
            <v>2.91</v>
          </cell>
          <cell r="AM27" t="str">
            <v>1666/QĐ-ĐHKT</v>
          </cell>
          <cell r="AN27" t="str">
            <v>ngày 13 tháng 6 năm 2016</v>
          </cell>
          <cell r="AO27">
            <v>8.8000000000000007</v>
          </cell>
          <cell r="AP27" t="str">
            <v>A</v>
          </cell>
          <cell r="AT27" t="str">
            <v>1667/QĐ-ĐHKT ngày 13 tháng 6 năm 2016</v>
          </cell>
          <cell r="AU27" t="str">
            <v>0912912238</v>
          </cell>
          <cell r="AV27" t="str">
            <v>14h00</v>
          </cell>
          <cell r="AW27" t="str">
            <v>ngày 02 tháng 7 năm 2016</v>
          </cell>
        </row>
        <row r="28">
          <cell r="G28" t="str">
            <v>Ngô Xuân Khiêm 14/01/1977</v>
          </cell>
          <cell r="H28" t="str">
            <v>Ngô Xuân Khiêm</v>
          </cell>
          <cell r="I28" t="str">
            <v>14/01/1977</v>
          </cell>
          <cell r="J28" t="str">
            <v>Hải Dương</v>
          </cell>
          <cell r="K28" t="str">
            <v>Nam</v>
          </cell>
          <cell r="L28" t="str">
            <v>Kinh tế chính trị</v>
          </cell>
          <cell r="M28" t="str">
            <v>QH-2013-E</v>
          </cell>
          <cell r="N28" t="str">
            <v>Quản lý kinh tế</v>
          </cell>
          <cell r="O28" t="str">
            <v>60340410</v>
          </cell>
          <cell r="P28">
            <v>8</v>
          </cell>
          <cell r="Q28" t="str">
            <v>Quản lý kinh tế</v>
          </cell>
          <cell r="R28" t="str">
            <v>Quản lý đội ngũ cán bộ, công chức cấp xã ở huyện Thanh Miện, tỉnh Hải Dương</v>
          </cell>
          <cell r="S28" t="str">
            <v>TS. Lê Thị Hồng Điệp</v>
          </cell>
          <cell r="T28" t="str">
            <v xml:space="preserve"> Trường ĐH Kinh tế, ĐHQG Hà Nội</v>
          </cell>
          <cell r="U28" t="str">
            <v>GS.TS. Phan Huy Đường</v>
          </cell>
          <cell r="V28" t="str">
            <v>KTCT</v>
          </cell>
          <cell r="W28" t="str">
            <v xml:space="preserve"> Trường ĐH Kinh tế, ĐHQG Hà Nội</v>
          </cell>
          <cell r="X28" t="str">
            <v>TS. Nguyễn Xuân Thành</v>
          </cell>
          <cell r="Y28" t="str">
            <v>Kinh tế</v>
          </cell>
          <cell r="Z28" t="str">
            <v>Cục thuế thành phố Hà Nội</v>
          </cell>
          <cell r="AA28" t="str">
            <v>TS. Phan Trung Chính</v>
          </cell>
          <cell r="AB28" t="str">
            <v>KTCT</v>
          </cell>
          <cell r="AC28" t="str">
            <v>Học viện Chính trị quốc gia Hồ Chí Minh</v>
          </cell>
          <cell r="AD28" t="str">
            <v>TS. Nguyễn Thùy Anh</v>
          </cell>
          <cell r="AE28" t="str">
            <v>NCQT</v>
          </cell>
          <cell r="AF28" t="str">
            <v xml:space="preserve"> Trường ĐH Kinh tế, ĐHQG Hà Nội</v>
          </cell>
          <cell r="AG28" t="str">
            <v>TS. Nguyễn Anh Tuấn</v>
          </cell>
          <cell r="AH28" t="str">
            <v>KTQT</v>
          </cell>
          <cell r="AI28" t="str">
            <v xml:space="preserve"> Trường ĐH Kinh tế, ĐHQG Hà Nội</v>
          </cell>
          <cell r="AL28">
            <v>3.01</v>
          </cell>
          <cell r="AM28" t="str">
            <v>1667/QĐ-ĐHKT</v>
          </cell>
          <cell r="AN28" t="str">
            <v>ngày 13 tháng 6 năm 2016</v>
          </cell>
          <cell r="AO28">
            <v>8.8000000000000007</v>
          </cell>
          <cell r="AP28" t="str">
            <v>A</v>
          </cell>
          <cell r="AT28" t="str">
            <v>1668/QĐ-ĐHKT ngày 13 tháng 6 năm 2016</v>
          </cell>
          <cell r="AU28" t="str">
            <v>0913688827</v>
          </cell>
          <cell r="AV28" t="str">
            <v>8h00</v>
          </cell>
          <cell r="AW28" t="str">
            <v>ngày 02 tháng 7 năm 2016</v>
          </cell>
        </row>
        <row r="29">
          <cell r="G29" t="str">
            <v>Đặng Thị Việt Hạnh 12/09/1979</v>
          </cell>
          <cell r="H29" t="str">
            <v>Đặng Thị Việt Hạnh</v>
          </cell>
          <cell r="I29" t="str">
            <v>12/09/1979</v>
          </cell>
          <cell r="J29" t="str">
            <v>Nghệ An</v>
          </cell>
          <cell r="K29" t="str">
            <v>Nữ</v>
          </cell>
          <cell r="L29" t="str">
            <v>Kinh tế chính trị</v>
          </cell>
          <cell r="M29" t="str">
            <v>QH-2013-E</v>
          </cell>
          <cell r="N29" t="str">
            <v>Quản lý kinh tế</v>
          </cell>
          <cell r="O29" t="str">
            <v>60340410</v>
          </cell>
          <cell r="P29">
            <v>8</v>
          </cell>
          <cell r="Q29" t="str">
            <v>Quản lý kinh tế</v>
          </cell>
          <cell r="R29" t="str">
            <v>Quản lý nhân lực tại Ngân hàng TMCP Hàng hải Việt Nam - Chi nhánh Cầu Giấy</v>
          </cell>
          <cell r="S29" t="str">
            <v>PGS.TS. Trần Đức Hiệp</v>
          </cell>
          <cell r="T29" t="str">
            <v xml:space="preserve"> Trường ĐH Kinh tế, ĐHQG Hà Nội</v>
          </cell>
          <cell r="U29" t="str">
            <v>GS.TS. Phan Huy Đường</v>
          </cell>
          <cell r="V29" t="str">
            <v>KTCT</v>
          </cell>
          <cell r="W29" t="str">
            <v xml:space="preserve"> Trường ĐH Kinh tế, ĐHQG Hà Nội</v>
          </cell>
          <cell r="X29" t="str">
            <v>TS. Phan Trung Chính</v>
          </cell>
          <cell r="Y29" t="str">
            <v>KTCT</v>
          </cell>
          <cell r="Z29" t="str">
            <v>Học viện Chính trị quốc gia Hồ Chí Minh</v>
          </cell>
          <cell r="AA29" t="str">
            <v>TS. Nguyễn Xuân Thành</v>
          </cell>
          <cell r="AB29" t="str">
            <v>Kinh tế</v>
          </cell>
          <cell r="AC29" t="str">
            <v>Cục thuế thành phố Hà Nội</v>
          </cell>
          <cell r="AD29" t="str">
            <v>TS. Nguyễn Thùy Anh</v>
          </cell>
          <cell r="AE29" t="str">
            <v>NCQT</v>
          </cell>
          <cell r="AF29" t="str">
            <v xml:space="preserve"> Trường ĐH Kinh tế, ĐHQG Hà Nội</v>
          </cell>
          <cell r="AG29" t="str">
            <v>TS. Nguyễn Anh Tuấn</v>
          </cell>
          <cell r="AH29" t="str">
            <v>KTQT</v>
          </cell>
          <cell r="AI29" t="str">
            <v xml:space="preserve"> Trường ĐH Kinh tế, ĐHQG Hà Nội</v>
          </cell>
          <cell r="AL29">
            <v>2.91</v>
          </cell>
          <cell r="AM29" t="str">
            <v>1668/QĐ-ĐHKT</v>
          </cell>
          <cell r="AN29" t="str">
            <v>ngày 13 tháng 6 năm 2016</v>
          </cell>
          <cell r="AO29">
            <v>8.8000000000000007</v>
          </cell>
          <cell r="AP29" t="str">
            <v>A</v>
          </cell>
          <cell r="AT29" t="str">
            <v>1669/QĐ-ĐHKT ngày 13 tháng 6 năm 2016</v>
          </cell>
          <cell r="AU29" t="str">
            <v>0989996079</v>
          </cell>
          <cell r="AV29" t="str">
            <v>8h00</v>
          </cell>
          <cell r="AW29" t="str">
            <v>ngày 02 tháng 7 năm 2016</v>
          </cell>
        </row>
        <row r="30">
          <cell r="G30" t="str">
            <v>Nguyễn Tiến Ngợi 07/11/1982</v>
          </cell>
          <cell r="H30" t="str">
            <v>Nguyễn Tiến Ngợi</v>
          </cell>
          <cell r="I30" t="str">
            <v>07/11/1982</v>
          </cell>
          <cell r="J30" t="str">
            <v>Hải Dương</v>
          </cell>
          <cell r="K30" t="str">
            <v>Nam</v>
          </cell>
          <cell r="L30" t="str">
            <v>Kinh tế chính trị</v>
          </cell>
          <cell r="M30" t="str">
            <v>QH-2013-E</v>
          </cell>
          <cell r="N30" t="str">
            <v>Quản lý kinh tế</v>
          </cell>
          <cell r="O30" t="str">
            <v>60340410</v>
          </cell>
          <cell r="P30">
            <v>8</v>
          </cell>
          <cell r="Q30" t="str">
            <v>Quản lý kinh tế</v>
          </cell>
          <cell r="R30" t="str">
            <v>Quản lý ngân sách nhà nước của huyện Thanh Miện, tỉnh Hải Dương</v>
          </cell>
          <cell r="S30" t="str">
            <v>TS. Lê Hồng Huyên</v>
          </cell>
          <cell r="T30" t="str">
            <v xml:space="preserve"> Trường ĐH Kinh tế, ĐHQG Hà Nội</v>
          </cell>
          <cell r="U30" t="str">
            <v>GS.TS. Phan Huy Đường</v>
          </cell>
          <cell r="V30" t="str">
            <v>KTCT</v>
          </cell>
          <cell r="W30" t="str">
            <v xml:space="preserve"> Trường ĐH Kinh tế, ĐHQG Hà Nội</v>
          </cell>
          <cell r="X30" t="str">
            <v>TS. Nguyễn Xuân Thành</v>
          </cell>
          <cell r="Y30" t="str">
            <v>Kinh tế</v>
          </cell>
          <cell r="Z30" t="str">
            <v>Cục thuế thành phố Hà Nội</v>
          </cell>
          <cell r="AA30" t="str">
            <v>TS. Nguyễn Anh Tuấn</v>
          </cell>
          <cell r="AB30" t="str">
            <v>KTQT</v>
          </cell>
          <cell r="AC30" t="str">
            <v xml:space="preserve"> Trường ĐH Kinh tế, ĐHQG Hà Nội</v>
          </cell>
          <cell r="AD30" t="str">
            <v>TS. Nguyễn Thùy Anh</v>
          </cell>
          <cell r="AE30" t="str">
            <v>NCQT</v>
          </cell>
          <cell r="AF30" t="str">
            <v xml:space="preserve"> Trường ĐH Kinh tế, ĐHQG Hà Nội</v>
          </cell>
          <cell r="AG30" t="str">
            <v>TS. Phan Trung Chính</v>
          </cell>
          <cell r="AH30" t="str">
            <v>KTCT</v>
          </cell>
          <cell r="AI30" t="str">
            <v>Học viện Chính trị quốc gia Hồ Chí Minh</v>
          </cell>
          <cell r="AL30">
            <v>3.11</v>
          </cell>
          <cell r="AM30" t="str">
            <v>1669/QĐ-ĐHKT</v>
          </cell>
          <cell r="AN30" t="str">
            <v>ngày 13 tháng 6 năm 2016</v>
          </cell>
          <cell r="AO30">
            <v>8.6</v>
          </cell>
          <cell r="AP30" t="str">
            <v>A</v>
          </cell>
          <cell r="AT30" t="str">
            <v>1670/QĐ-ĐHKT ngày 13 tháng 6 năm 2016</v>
          </cell>
          <cell r="AU30" t="str">
            <v>0978251212</v>
          </cell>
          <cell r="AV30" t="str">
            <v>8h00</v>
          </cell>
          <cell r="AW30" t="str">
            <v>ngày 02 tháng 7 năm 2016</v>
          </cell>
        </row>
        <row r="31">
          <cell r="G31" t="str">
            <v>Hoàng Anh Tuấn 08/07/1984</v>
          </cell>
          <cell r="H31" t="str">
            <v>Hoàng Anh Tuấn</v>
          </cell>
          <cell r="I31" t="str">
            <v>08/07/1984</v>
          </cell>
          <cell r="J31" t="str">
            <v>Hải Dương</v>
          </cell>
          <cell r="K31" t="str">
            <v>Nam</v>
          </cell>
          <cell r="L31" t="str">
            <v>Kinh tế chính trị</v>
          </cell>
          <cell r="M31" t="str">
            <v>QH-2013-E</v>
          </cell>
          <cell r="N31" t="str">
            <v>Quản lý kinh tế</v>
          </cell>
          <cell r="O31" t="str">
            <v>60340410</v>
          </cell>
          <cell r="P31">
            <v>8</v>
          </cell>
          <cell r="Q31" t="str">
            <v>Quản lý kinh tế</v>
          </cell>
          <cell r="R31" t="str">
            <v>Phát triển khu du lịch sinh thái Đảo Cò Chi Lăng Nam, huyện Thanh Miện, tỉnh Hải Dương</v>
          </cell>
          <cell r="S31" t="str">
            <v>TS. Trần Quang Tuyến</v>
          </cell>
          <cell r="T31" t="str">
            <v xml:space="preserve"> Trường ĐH Kinh tế, ĐHQG Hà Nội</v>
          </cell>
          <cell r="U31" t="str">
            <v>GS.TS. Phan Huy Đường</v>
          </cell>
          <cell r="V31" t="str">
            <v>KTCT</v>
          </cell>
          <cell r="W31" t="str">
            <v xml:space="preserve"> Trường ĐH Kinh tế, ĐHQG Hà Nội</v>
          </cell>
          <cell r="X31" t="str">
            <v>TS. Nguyễn Anh Tuấn</v>
          </cell>
          <cell r="Y31" t="str">
            <v>KTQT</v>
          </cell>
          <cell r="Z31" t="str">
            <v xml:space="preserve"> Trường ĐH Kinh tế, ĐHQG Hà Nội</v>
          </cell>
          <cell r="AA31" t="str">
            <v>TS. Nguyễn Xuân Thành</v>
          </cell>
          <cell r="AB31" t="str">
            <v>Kinh tế</v>
          </cell>
          <cell r="AC31" t="str">
            <v>Cục thuế thành phố Hà Nội</v>
          </cell>
          <cell r="AD31" t="str">
            <v>TS. Nguyễn Thùy Anh</v>
          </cell>
          <cell r="AE31" t="str">
            <v>NCQT</v>
          </cell>
          <cell r="AF31" t="str">
            <v xml:space="preserve"> Trường ĐH Kinh tế, ĐHQG Hà Nội</v>
          </cell>
          <cell r="AG31" t="str">
            <v>TS. Phan Trung Chính</v>
          </cell>
          <cell r="AH31" t="str">
            <v>KTCT</v>
          </cell>
          <cell r="AI31" t="str">
            <v>Học viện Chính trị quốc gia Hồ Chí Minh</v>
          </cell>
          <cell r="AL31">
            <v>3.01</v>
          </cell>
          <cell r="AM31" t="str">
            <v>1670/QĐ-ĐHKT</v>
          </cell>
          <cell r="AN31" t="str">
            <v>ngày 13 tháng 6 năm 2016</v>
          </cell>
          <cell r="AO31">
            <v>8.6</v>
          </cell>
          <cell r="AP31" t="str">
            <v>A</v>
          </cell>
          <cell r="AT31" t="str">
            <v>1671/QĐ-ĐHKT ngày 13 tháng 6 năm 2016</v>
          </cell>
          <cell r="AU31" t="str">
            <v>0978790784</v>
          </cell>
          <cell r="AV31" t="str">
            <v>8h00</v>
          </cell>
          <cell r="AW31" t="str">
            <v>ngày 02 tháng 7 năm 2016</v>
          </cell>
        </row>
        <row r="32">
          <cell r="G32" t="str">
            <v>Phan Minh Thông 18/02/1979</v>
          </cell>
          <cell r="H32" t="str">
            <v>Phan Minh Thông</v>
          </cell>
          <cell r="I32" t="str">
            <v>18/02/1979</v>
          </cell>
          <cell r="J32" t="str">
            <v xml:space="preserve">Nghệ An </v>
          </cell>
          <cell r="K32" t="str">
            <v>Nam</v>
          </cell>
          <cell r="L32" t="str">
            <v>Kinh tế chính trị</v>
          </cell>
          <cell r="M32" t="str">
            <v>QH-2013-E</v>
          </cell>
          <cell r="N32" t="str">
            <v>Quản lý kinh tế</v>
          </cell>
          <cell r="O32" t="str">
            <v>60340410</v>
          </cell>
          <cell r="P32">
            <v>8</v>
          </cell>
          <cell r="Q32" t="str">
            <v>Quản lý kinh tế</v>
          </cell>
          <cell r="R32" t="str">
            <v>Quản lý thu thuế tại Chi cục thuế Thành phố Vinh, Nghệ An</v>
          </cell>
          <cell r="S32" t="str">
            <v>PGS.TS. Phạm Văn Dũng</v>
          </cell>
          <cell r="T32" t="str">
            <v xml:space="preserve"> Trường ĐH Kinh tế, ĐHQG Hà Nội</v>
          </cell>
          <cell r="U32" t="str">
            <v>GS.TS. Phan Huy Đường</v>
          </cell>
          <cell r="V32" t="str">
            <v>KTCT</v>
          </cell>
          <cell r="W32" t="str">
            <v xml:space="preserve"> Trường ĐH Kinh tế, ĐHQG Hà Nội</v>
          </cell>
          <cell r="X32" t="str">
            <v>TS. Phan Trung Chính</v>
          </cell>
          <cell r="Y32" t="str">
            <v>KTCT</v>
          </cell>
          <cell r="Z32" t="str">
            <v>Học viện Chính trị quốc gia Hồ Chí Minh</v>
          </cell>
          <cell r="AA32" t="str">
            <v>TS. Nguyễn Anh Tuấn</v>
          </cell>
          <cell r="AB32" t="str">
            <v>KTQT</v>
          </cell>
          <cell r="AC32" t="str">
            <v xml:space="preserve"> Trường ĐH Kinh tế, ĐHQG Hà Nội</v>
          </cell>
          <cell r="AD32" t="str">
            <v>TS. Nguyễn Thùy Anh</v>
          </cell>
          <cell r="AE32" t="str">
            <v>NCQT</v>
          </cell>
          <cell r="AF32" t="str">
            <v xml:space="preserve"> Trường ĐH Kinh tế, ĐHQG Hà Nội</v>
          </cell>
          <cell r="AG32" t="str">
            <v>TS. Nguyễn Xuân Thành</v>
          </cell>
          <cell r="AH32" t="str">
            <v>Kinh tế</v>
          </cell>
          <cell r="AI32" t="str">
            <v>Cục thuế thành phố Hà Nội</v>
          </cell>
          <cell r="AL32">
            <v>2.96</v>
          </cell>
          <cell r="AM32" t="str">
            <v>1671/QĐ-ĐHKT</v>
          </cell>
          <cell r="AN32" t="str">
            <v>ngày 13 tháng 6 năm 2016</v>
          </cell>
          <cell r="AO32">
            <v>8.4</v>
          </cell>
          <cell r="AP32" t="str">
            <v>B+</v>
          </cell>
          <cell r="AT32" t="str">
            <v>1672/QĐ-ĐHKT ngày 13 tháng 6 năm 2016</v>
          </cell>
          <cell r="AU32">
            <v>0</v>
          </cell>
          <cell r="AV32" t="str">
            <v>8h00</v>
          </cell>
          <cell r="AW32" t="str">
            <v>ngày 02 tháng 7 năm 2016</v>
          </cell>
        </row>
        <row r="33">
          <cell r="G33" t="str">
            <v>Đoàn Huy Tùng 25/08/1990</v>
          </cell>
          <cell r="H33" t="str">
            <v>Đoàn Huy Tùng</v>
          </cell>
          <cell r="I33" t="str">
            <v>25/08/1990</v>
          </cell>
          <cell r="J33" t="str">
            <v>Hải Phòng</v>
          </cell>
          <cell r="K33" t="str">
            <v>Nam</v>
          </cell>
          <cell r="L33" t="str">
            <v>Quản trị kinh doanh</v>
          </cell>
          <cell r="M33" t="str">
            <v>QH-2013-E</v>
          </cell>
          <cell r="N33" t="str">
            <v>Quản trị kinh doanh</v>
          </cell>
          <cell r="O33">
            <v>60340102</v>
          </cell>
          <cell r="P33">
            <v>9</v>
          </cell>
          <cell r="Q33" t="str">
            <v>Quản trị kinh doanh</v>
          </cell>
          <cell r="R33" t="str">
            <v>Đào tạo và phát triển nguồn nhân lực tại công ty điện lực Hải Phòng</v>
          </cell>
          <cell r="S33" t="str">
            <v>TS. Trương Minh Đức</v>
          </cell>
          <cell r="T33" t="str">
            <v xml:space="preserve"> Trường ĐH Kinh tế, ĐHQG Hà Nội</v>
          </cell>
          <cell r="U33" t="str">
            <v>PGS.TS. Hoàng Văn Hải</v>
          </cell>
          <cell r="V33" t="str">
            <v>QLKT</v>
          </cell>
          <cell r="W33" t="str">
            <v xml:space="preserve"> Trường ĐH Kinh tế, ĐHQG Hà Nội</v>
          </cell>
          <cell r="X33" t="str">
            <v>PGS.TS. Nguyễn Văn Định</v>
          </cell>
          <cell r="Y33" t="str">
            <v>TCNH</v>
          </cell>
          <cell r="Z33" t="str">
            <v>Khoa Quốc tế, ĐHQG Hà Nội</v>
          </cell>
          <cell r="AA33" t="str">
            <v>GS.TS. Bùi Xuân Phong</v>
          </cell>
          <cell r="AB33" t="str">
            <v>QTKD</v>
          </cell>
          <cell r="AC33" t="str">
            <v>Học viện Công nghệ Bưu chính Viễn Thông</v>
          </cell>
          <cell r="AD33" t="str">
            <v>TS. Nhâm Phong Tuân</v>
          </cell>
          <cell r="AE33" t="str">
            <v>QTCL</v>
          </cell>
          <cell r="AF33" t="str">
            <v xml:space="preserve"> Trường ĐH Kinh tế, ĐHQG Hà Nội</v>
          </cell>
          <cell r="AG33" t="str">
            <v>PGS.TS. Đỗ Minh Cương</v>
          </cell>
          <cell r="AH33" t="str">
            <v>Chính trị học</v>
          </cell>
          <cell r="AI33" t="str">
            <v xml:space="preserve"> Trường ĐH Kinh tế, ĐHQG Hà Nội</v>
          </cell>
          <cell r="AL33">
            <v>2.99</v>
          </cell>
          <cell r="AM33" t="str">
            <v>1672/QĐ-ĐHKT</v>
          </cell>
          <cell r="AN33" t="str">
            <v>ngày 13 tháng 6 năm 2016</v>
          </cell>
          <cell r="AO33">
            <v>8.3000000000000007</v>
          </cell>
          <cell r="AP33" t="str">
            <v>B+</v>
          </cell>
          <cell r="AT33" t="str">
            <v>1673/QĐ-ĐHKT ngày 13 tháng 6 năm 2016</v>
          </cell>
          <cell r="AU33" t="str">
            <v>0973618735</v>
          </cell>
          <cell r="AV33" t="str">
            <v>14h00</v>
          </cell>
          <cell r="AW33" t="str">
            <v>ngày 02 tháng 7 năm 2016</v>
          </cell>
        </row>
        <row r="34">
          <cell r="G34" t="str">
            <v>Trần Thị Lan 24/09/1982</v>
          </cell>
          <cell r="H34" t="str">
            <v>Trần Thị Lan</v>
          </cell>
          <cell r="I34" t="str">
            <v>24/09/1982</v>
          </cell>
          <cell r="J34" t="str">
            <v>Nam Định</v>
          </cell>
          <cell r="K34" t="str">
            <v>Nữ</v>
          </cell>
          <cell r="L34" t="str">
            <v>Quản trị kinh doanh</v>
          </cell>
          <cell r="M34" t="str">
            <v>QH-2013-E</v>
          </cell>
          <cell r="N34" t="str">
            <v>Quản trị kinh doanh</v>
          </cell>
          <cell r="O34">
            <v>60340102</v>
          </cell>
          <cell r="P34">
            <v>9</v>
          </cell>
          <cell r="Q34" t="str">
            <v>Quản trị kinh doanh</v>
          </cell>
          <cell r="R34" t="str">
            <v>Đào tạo nhân lực tại Công ty 26- Bộ Quốc Phòng</v>
          </cell>
          <cell r="S34" t="str">
            <v>TS. Đỗ Xuân Trường</v>
          </cell>
          <cell r="T34" t="str">
            <v xml:space="preserve"> Trường ĐH Kinh tế, ĐHQG Hà Nội</v>
          </cell>
          <cell r="U34" t="str">
            <v>PGS.TS. Hoàng Văn Hải</v>
          </cell>
          <cell r="V34" t="str">
            <v>QLKT</v>
          </cell>
          <cell r="W34" t="str">
            <v xml:space="preserve"> Trường ĐH Kinh tế, ĐHQG Hà Nội</v>
          </cell>
          <cell r="X34" t="str">
            <v>PGS.TS. Nguyễn Văn Định</v>
          </cell>
          <cell r="Y34" t="str">
            <v>TCNH</v>
          </cell>
          <cell r="Z34" t="str">
            <v>Khoa Quốc tế, ĐHQG Hà Nội</v>
          </cell>
          <cell r="AA34" t="str">
            <v>PGS.TS. Đỗ Minh Cương</v>
          </cell>
          <cell r="AB34" t="str">
            <v>Chính trị học</v>
          </cell>
          <cell r="AC34" t="str">
            <v xml:space="preserve"> Trường ĐH Kinh tế, ĐHQG Hà Nội</v>
          </cell>
          <cell r="AD34" t="str">
            <v>TS. Nhâm Phong Tuân</v>
          </cell>
          <cell r="AE34" t="str">
            <v>QTCL</v>
          </cell>
          <cell r="AF34" t="str">
            <v xml:space="preserve"> Trường ĐH Kinh tế, ĐHQG Hà Nội</v>
          </cell>
          <cell r="AG34" t="str">
            <v>GS.TS. Bùi Xuân Phong</v>
          </cell>
          <cell r="AH34" t="str">
            <v>QTKD</v>
          </cell>
          <cell r="AI34" t="str">
            <v>Học viện Công nghệ Bưu chính Viễn Thông</v>
          </cell>
          <cell r="AL34">
            <v>2.99</v>
          </cell>
          <cell r="AM34" t="str">
            <v>1673/QĐ-ĐHKT</v>
          </cell>
          <cell r="AN34" t="str">
            <v>ngày 13 tháng 6 năm 2016</v>
          </cell>
          <cell r="AO34">
            <v>8.5</v>
          </cell>
          <cell r="AP34" t="str">
            <v>A</v>
          </cell>
          <cell r="AT34" t="str">
            <v>1674/QĐ-ĐHKT ngày 13 tháng 6 năm 2016</v>
          </cell>
          <cell r="AU34" t="str">
            <v>0946123368</v>
          </cell>
          <cell r="AV34" t="str">
            <v>14h00</v>
          </cell>
          <cell r="AW34" t="str">
            <v>ngày 02 tháng 7 năm 2016</v>
          </cell>
        </row>
        <row r="35">
          <cell r="G35" t="str">
            <v>Nguyễn Diệu Linh 04/11/1991</v>
          </cell>
          <cell r="H35" t="str">
            <v>Nguyễn Diệu Linh</v>
          </cell>
          <cell r="I35" t="str">
            <v>04/11/1991</v>
          </cell>
          <cell r="J35" t="str">
            <v>Hà Nội</v>
          </cell>
          <cell r="K35" t="str">
            <v>Nữ</v>
          </cell>
          <cell r="L35" t="str">
            <v>Quản trị kinh doanh</v>
          </cell>
          <cell r="M35" t="str">
            <v>QH-2013-E</v>
          </cell>
          <cell r="N35" t="str">
            <v>Quản trị kinh doanh</v>
          </cell>
          <cell r="O35">
            <v>60340102</v>
          </cell>
          <cell r="P35">
            <v>9</v>
          </cell>
          <cell r="Q35" t="str">
            <v>Quản trị kinh doanh</v>
          </cell>
          <cell r="R35" t="str">
            <v>Tạo động lực cho người lao động tại công ty Cổ phần Đầu tư Xây dựng Hạ tầng Hồng Hà</v>
          </cell>
          <cell r="S35" t="str">
            <v>TS. Đỗ Xuân Trường</v>
          </cell>
          <cell r="T35" t="str">
            <v xml:space="preserve"> Trường ĐH Kinh tế, ĐHQG Hà Nội</v>
          </cell>
          <cell r="U35" t="str">
            <v>PGS.TS. Hoàng Văn Hải</v>
          </cell>
          <cell r="V35" t="str">
            <v>QLKT</v>
          </cell>
          <cell r="W35" t="str">
            <v xml:space="preserve"> Trường ĐH Kinh tế, ĐHQG Hà Nội</v>
          </cell>
          <cell r="X35" t="str">
            <v>PGS.TS. Đỗ Minh Cương</v>
          </cell>
          <cell r="Y35" t="str">
            <v>Chính trị học</v>
          </cell>
          <cell r="Z35" t="str">
            <v xml:space="preserve"> Trường ĐH Kinh tế, ĐHQG Hà Nội</v>
          </cell>
          <cell r="AA35" t="str">
            <v>PGS.TS. Nguyễn Văn Định</v>
          </cell>
          <cell r="AB35" t="str">
            <v>TCNH</v>
          </cell>
          <cell r="AC35" t="str">
            <v>Khoa Quốc tế, ĐHQG Hà Nội</v>
          </cell>
          <cell r="AD35" t="str">
            <v>TS. Nhâm Phong Tuân</v>
          </cell>
          <cell r="AE35" t="str">
            <v>QTCL</v>
          </cell>
          <cell r="AF35" t="str">
            <v xml:space="preserve"> Trường ĐH Kinh tế, ĐHQG Hà Nội</v>
          </cell>
          <cell r="AG35" t="str">
            <v>GS.TS. Bùi Xuân Phong</v>
          </cell>
          <cell r="AH35" t="str">
            <v>QTKD</v>
          </cell>
          <cell r="AI35" t="str">
            <v>Học viện Công nghệ Bưu chính Viễn Thông</v>
          </cell>
          <cell r="AL35">
            <v>3.35</v>
          </cell>
          <cell r="AM35" t="str">
            <v>1674/QĐ-ĐHKT</v>
          </cell>
          <cell r="AN35" t="str">
            <v>ngày 13 tháng 6 năm 2016</v>
          </cell>
          <cell r="AO35">
            <v>8.3000000000000007</v>
          </cell>
          <cell r="AP35" t="str">
            <v>B+</v>
          </cell>
          <cell r="AT35" t="str">
            <v>1675/QĐ-ĐHKT ngày 13 tháng 6 năm 2016</v>
          </cell>
          <cell r="AU35" t="str">
            <v>0978221191</v>
          </cell>
          <cell r="AV35" t="str">
            <v>14h00</v>
          </cell>
          <cell r="AW35" t="str">
            <v>ngày 02 tháng 7 năm 2016</v>
          </cell>
        </row>
        <row r="36">
          <cell r="G36" t="str">
            <v>Đỗ Quốc Đạt 01/02/1982</v>
          </cell>
          <cell r="H36" t="str">
            <v>Đỗ Quốc Đạt</v>
          </cell>
          <cell r="I36" t="str">
            <v>01/02/1982</v>
          </cell>
          <cell r="J36" t="str">
            <v>Hà Nội</v>
          </cell>
          <cell r="K36" t="str">
            <v>Nam</v>
          </cell>
          <cell r="L36" t="str">
            <v>Quản trị kinh doanh</v>
          </cell>
          <cell r="M36" t="str">
            <v>QH-2013-E</v>
          </cell>
          <cell r="N36" t="str">
            <v>Quản trị kinh doanh</v>
          </cell>
          <cell r="O36">
            <v>60340102</v>
          </cell>
          <cell r="P36">
            <v>9</v>
          </cell>
          <cell r="Q36" t="str">
            <v>Quản trị kinh doanh</v>
          </cell>
          <cell r="R36" t="str">
            <v>Tuyển dụng nhân lực tại Công ty TNHH Quản lý nợ và khai thác tài sản - Ngân hàng TMCP Quân đội</v>
          </cell>
          <cell r="S36" t="str">
            <v>TS. Trần Huy Phương</v>
          </cell>
          <cell r="T36" t="str">
            <v>Khoa QTKD-ĐHQGHN</v>
          </cell>
          <cell r="U36" t="str">
            <v>PGS.TS. Hoàng Văn Hải</v>
          </cell>
          <cell r="V36" t="str">
            <v>QLKT</v>
          </cell>
          <cell r="W36" t="str">
            <v xml:space="preserve"> Trường ĐH Kinh tế, ĐHQG Hà Nội</v>
          </cell>
          <cell r="X36" t="str">
            <v>GS.TS. Bùi Xuân Phong</v>
          </cell>
          <cell r="Y36" t="str">
            <v>QTKD</v>
          </cell>
          <cell r="Z36" t="str">
            <v>Học viện Công nghệ Bưu chính Viễn Thông</v>
          </cell>
          <cell r="AA36" t="str">
            <v>PGS.TS. Đỗ Minh Cương</v>
          </cell>
          <cell r="AB36" t="str">
            <v>Chính trị học</v>
          </cell>
          <cell r="AC36" t="str">
            <v xml:space="preserve"> Trường ĐH Kinh tế, ĐHQG Hà Nội</v>
          </cell>
          <cell r="AD36" t="str">
            <v>TS. Nhâm Phong Tuân</v>
          </cell>
          <cell r="AE36" t="str">
            <v>QTCL</v>
          </cell>
          <cell r="AF36" t="str">
            <v xml:space="preserve"> Trường ĐH Kinh tế, ĐHQG Hà Nội</v>
          </cell>
          <cell r="AG36" t="str">
            <v>PGS.TS. Nguyễn Văn Định</v>
          </cell>
          <cell r="AH36" t="str">
            <v>TCNH</v>
          </cell>
          <cell r="AI36" t="str">
            <v>Khoa Quốc tế, ĐHQG Hà Nội</v>
          </cell>
          <cell r="AL36">
            <v>2.85</v>
          </cell>
          <cell r="AM36" t="str">
            <v>1675/QĐ-ĐHKT</v>
          </cell>
          <cell r="AN36" t="str">
            <v>ngày 13 tháng 6 năm 2016</v>
          </cell>
          <cell r="AO36">
            <v>8.6</v>
          </cell>
          <cell r="AP36" t="str">
            <v>A</v>
          </cell>
          <cell r="AT36" t="str">
            <v>1676/QĐ-ĐHKT ngày 13 tháng 6 năm 2016</v>
          </cell>
          <cell r="AU36" t="str">
            <v>01635686686</v>
          </cell>
          <cell r="AV36" t="str">
            <v>14h00</v>
          </cell>
          <cell r="AW36" t="str">
            <v>ngày 02 tháng 7 năm 2016</v>
          </cell>
        </row>
        <row r="37">
          <cell r="G37" t="str">
            <v>Nguyễn Thị Minh Nguyệt 30/01/1981</v>
          </cell>
          <cell r="H37" t="str">
            <v>Nguyễn Thị Minh Nguyệt</v>
          </cell>
          <cell r="I37" t="str">
            <v>30/01/1981</v>
          </cell>
          <cell r="J37" t="str">
            <v>Hà Nội</v>
          </cell>
          <cell r="K37" t="str">
            <v>Nữ</v>
          </cell>
          <cell r="L37" t="str">
            <v>Quản trị kinh doanh</v>
          </cell>
          <cell r="M37" t="str">
            <v>QH-2013-E</v>
          </cell>
          <cell r="N37" t="str">
            <v>Quản trị kinh doanh</v>
          </cell>
          <cell r="O37">
            <v>60340102</v>
          </cell>
          <cell r="P37">
            <v>10</v>
          </cell>
          <cell r="Q37" t="str">
            <v>Quản trị kinh doanh</v>
          </cell>
          <cell r="R37" t="str">
            <v>Chất lượng nhân lực của Viện nghiên cứu sành sứ thủy tinh công nghiệp</v>
          </cell>
          <cell r="S37" t="str">
            <v>TS. Lê Xuân Sang</v>
          </cell>
          <cell r="T37" t="str">
            <v>Viện nghiên cứu quản lý trung ương</v>
          </cell>
          <cell r="U37" t="str">
            <v>PGS.TS. Trần Anh Tài</v>
          </cell>
          <cell r="V37" t="str">
            <v>KTCT</v>
          </cell>
          <cell r="W37" t="str">
            <v xml:space="preserve"> Trường ĐH Kinh tế, ĐHQG Hà Nội</v>
          </cell>
          <cell r="X37" t="str">
            <v>PGS.TS. Nguyễn Ngọc Thắng</v>
          </cell>
          <cell r="Y37" t="str">
            <v>KTUD</v>
          </cell>
          <cell r="Z37" t="str">
            <v>Khoa Quản trị kinh doanh, ĐHQG Hà Nội</v>
          </cell>
          <cell r="AA37" t="str">
            <v>PGS.TS. Nguyễn Văn Phúc</v>
          </cell>
          <cell r="AB37" t="str">
            <v>KTKHH</v>
          </cell>
          <cell r="AC37" t="str">
            <v>Bộ xây dựng</v>
          </cell>
          <cell r="AD37" t="str">
            <v>TS. Trương Minh Đức</v>
          </cell>
          <cell r="AE37" t="str">
            <v>QTKD</v>
          </cell>
          <cell r="AF37" t="str">
            <v xml:space="preserve"> Trường ĐH Kinh tế, ĐHQG Hà Nội</v>
          </cell>
          <cell r="AG37" t="str">
            <v>TS. Nguyễn Thị Phi Nga</v>
          </cell>
          <cell r="AH37" t="str">
            <v>QTKD</v>
          </cell>
          <cell r="AI37" t="str">
            <v xml:space="preserve"> Trường ĐH Kinh tế, ĐHQG Hà Nội</v>
          </cell>
          <cell r="AL37">
            <v>2.97</v>
          </cell>
          <cell r="AM37" t="str">
            <v>1676/QĐ-ĐHKT</v>
          </cell>
          <cell r="AN37" t="str">
            <v>ngày 13 tháng 6 năm 2016</v>
          </cell>
          <cell r="AO37">
            <v>8.5</v>
          </cell>
          <cell r="AP37" t="str">
            <v>A</v>
          </cell>
          <cell r="AT37" t="str">
            <v>1677/QĐ-ĐHKT ngày 13 tháng 6 năm 2016</v>
          </cell>
          <cell r="AU37" t="str">
            <v>0972371681</v>
          </cell>
          <cell r="AV37" t="str">
            <v>14h00</v>
          </cell>
          <cell r="AW37" t="str">
            <v>ngày 02 tháng 7 năm 2016</v>
          </cell>
        </row>
        <row r="38">
          <cell r="G38" t="str">
            <v>Nguyễn Thị Hồng Nhung 15/12/1989</v>
          </cell>
          <cell r="H38" t="str">
            <v>Nguyễn Thị Hồng Nhung</v>
          </cell>
          <cell r="I38" t="str">
            <v>15/12/1989</v>
          </cell>
          <cell r="J38" t="str">
            <v>Tuyên Quang</v>
          </cell>
          <cell r="K38" t="str">
            <v>Nữ</v>
          </cell>
          <cell r="L38" t="str">
            <v>Quản trị kinh doanh</v>
          </cell>
          <cell r="M38" t="str">
            <v>QH-2013-E</v>
          </cell>
          <cell r="N38" t="str">
            <v>Quản trị kinh doanh</v>
          </cell>
          <cell r="O38">
            <v>60340102</v>
          </cell>
          <cell r="P38">
            <v>10</v>
          </cell>
          <cell r="Q38" t="str">
            <v>Quản trị kinh doanh</v>
          </cell>
          <cell r="R38" t="str">
            <v>Tuyển dụng nhân lực tại Công ty cổ phần cơ khí và khoáng sản Hà Giang</v>
          </cell>
          <cell r="S38" t="str">
            <v>TS. Nhâm Phong Tuân</v>
          </cell>
          <cell r="T38" t="str">
            <v xml:space="preserve"> Trường ĐH Kinh tế, ĐHQG Hà Nội</v>
          </cell>
          <cell r="U38" t="str">
            <v>PGS.TS. Trần Anh Tài</v>
          </cell>
          <cell r="V38" t="str">
            <v>KTCT</v>
          </cell>
          <cell r="W38" t="str">
            <v xml:space="preserve"> Trường ĐH Kinh tế, ĐHQG Hà Nội</v>
          </cell>
          <cell r="X38" t="str">
            <v>PGS.TS. Nguyễn Ngọc Thắng</v>
          </cell>
          <cell r="Y38" t="str">
            <v>KTUD</v>
          </cell>
          <cell r="Z38" t="str">
            <v>Khoa Quản trị kinh doanh, ĐHQG Hà Nội</v>
          </cell>
          <cell r="AA38" t="str">
            <v>TS. Nguyễn Thị Phi Nga</v>
          </cell>
          <cell r="AB38" t="str">
            <v>QTKD</v>
          </cell>
          <cell r="AC38" t="str">
            <v xml:space="preserve"> Trường ĐH Kinh tế, ĐHQG Hà Nội</v>
          </cell>
          <cell r="AD38" t="str">
            <v>TS. Trương Minh Đức</v>
          </cell>
          <cell r="AE38" t="str">
            <v>QTKD</v>
          </cell>
          <cell r="AF38" t="str">
            <v xml:space="preserve"> Trường ĐH Kinh tế, ĐHQG Hà Nội</v>
          </cell>
          <cell r="AG38" t="str">
            <v>PGS.TS. Nguyễn Văn Phúc</v>
          </cell>
          <cell r="AH38" t="str">
            <v>KTKHH</v>
          </cell>
          <cell r="AI38" t="str">
            <v>Bộ xây dựng</v>
          </cell>
          <cell r="AL38">
            <v>3</v>
          </cell>
          <cell r="AM38" t="str">
            <v>1677/QĐ-ĐHKT</v>
          </cell>
          <cell r="AN38" t="str">
            <v>ngày 13 tháng 6 năm 2016</v>
          </cell>
          <cell r="AO38">
            <v>8.5</v>
          </cell>
          <cell r="AP38" t="str">
            <v>A</v>
          </cell>
          <cell r="AT38" t="str">
            <v>1678/QĐ-ĐHKT ngày 13 tháng 6 năm 2016</v>
          </cell>
          <cell r="AU38" t="str">
            <v>0988528665</v>
          </cell>
          <cell r="AV38" t="str">
            <v>14h00</v>
          </cell>
          <cell r="AW38" t="str">
            <v>ngày 02 tháng 7 năm 2016</v>
          </cell>
        </row>
        <row r="39">
          <cell r="G39" t="str">
            <v>Phạm Thị Ngọc 21/11/1991</v>
          </cell>
          <cell r="H39" t="str">
            <v>Phạm Thị Ngọc</v>
          </cell>
          <cell r="I39" t="str">
            <v>21/11/1991</v>
          </cell>
          <cell r="J39" t="str">
            <v>Quảng Ninh</v>
          </cell>
          <cell r="K39" t="str">
            <v>Nữ</v>
          </cell>
          <cell r="L39" t="str">
            <v>Quản trị kinh doanh</v>
          </cell>
          <cell r="M39" t="str">
            <v>QH-2013-E</v>
          </cell>
          <cell r="N39" t="str">
            <v>Quản trị kinh doanh</v>
          </cell>
          <cell r="O39">
            <v>60340102</v>
          </cell>
          <cell r="P39">
            <v>10</v>
          </cell>
          <cell r="Q39" t="str">
            <v>Quản trị kinh doanh</v>
          </cell>
          <cell r="R39" t="str">
            <v>Năng lực cạnh tranh của Công ty trách nhiệm hữu hạn Giáo dục IDP - chi nhánh Hà Nội</v>
          </cell>
          <cell r="S39" t="str">
            <v>TS. Phạm Hùng Tiến</v>
          </cell>
          <cell r="T39" t="str">
            <v xml:space="preserve"> Trường ĐH Kinh tế, ĐHQG Hà Nội</v>
          </cell>
          <cell r="U39" t="str">
            <v>PGS.TS. Trần Anh Tài</v>
          </cell>
          <cell r="V39" t="str">
            <v>KTCT</v>
          </cell>
          <cell r="W39" t="str">
            <v xml:space="preserve"> Trường ĐH Kinh tế, ĐHQG Hà Nội</v>
          </cell>
          <cell r="X39" t="str">
            <v>TS. Nguyễn Thị Phi Nga</v>
          </cell>
          <cell r="Y39" t="str">
            <v>QTKD</v>
          </cell>
          <cell r="Z39" t="str">
            <v xml:space="preserve"> Trường ĐH Kinh tế, ĐHQG Hà Nội</v>
          </cell>
          <cell r="AA39" t="str">
            <v>PGS.TS. Nguyễn Ngọc Thắng</v>
          </cell>
          <cell r="AB39" t="str">
            <v>KTUD</v>
          </cell>
          <cell r="AC39" t="str">
            <v>Khoa Quản trị kinh doanh, ĐHQG Hà Nội</v>
          </cell>
          <cell r="AD39" t="str">
            <v>TS. Trương Minh Đức</v>
          </cell>
          <cell r="AE39" t="str">
            <v>QTKD</v>
          </cell>
          <cell r="AF39" t="str">
            <v xml:space="preserve"> Trường ĐH Kinh tế, ĐHQG Hà Nội</v>
          </cell>
          <cell r="AG39" t="str">
            <v>PGS.TS. Nguyễn Văn Phúc</v>
          </cell>
          <cell r="AH39" t="str">
            <v>KTKHH</v>
          </cell>
          <cell r="AI39" t="str">
            <v>Bộ xây dựng</v>
          </cell>
          <cell r="AL39">
            <v>3.22</v>
          </cell>
          <cell r="AM39" t="str">
            <v>1678/QĐ-ĐHKT</v>
          </cell>
          <cell r="AN39" t="str">
            <v>ngày 13 tháng 6 năm 2016</v>
          </cell>
          <cell r="AO39">
            <v>8.8000000000000007</v>
          </cell>
          <cell r="AP39" t="str">
            <v>A</v>
          </cell>
          <cell r="AT39" t="str">
            <v>1679/QĐ-ĐHKT ngày 13 tháng 6 năm 2016</v>
          </cell>
          <cell r="AU39" t="str">
            <v>01678513568</v>
          </cell>
          <cell r="AV39" t="str">
            <v>14h00</v>
          </cell>
          <cell r="AW39" t="str">
            <v>ngày 02 tháng 7 năm 2016</v>
          </cell>
        </row>
        <row r="40">
          <cell r="G40" t="str">
            <v>Hoàng Thị Công 20/08/1988</v>
          </cell>
          <cell r="H40" t="str">
            <v>Hoàng Thị Công</v>
          </cell>
          <cell r="I40" t="str">
            <v>20/08/1988</v>
          </cell>
          <cell r="J40" t="str">
            <v>Nghệ An</v>
          </cell>
          <cell r="K40" t="str">
            <v>Nữ</v>
          </cell>
          <cell r="L40" t="str">
            <v>Quản trị kinh doanh</v>
          </cell>
          <cell r="M40" t="str">
            <v>QH-2013-E</v>
          </cell>
          <cell r="N40" t="str">
            <v>Quản trị kinh doanh</v>
          </cell>
          <cell r="O40">
            <v>60340102</v>
          </cell>
          <cell r="P40">
            <v>10</v>
          </cell>
          <cell r="Q40" t="str">
            <v>Quản trị kinh doanh</v>
          </cell>
          <cell r="R40" t="str">
            <v>Đào tạo nhân lực tại Công ty Cố phần tin học viễn thông Petrolimex</v>
          </cell>
          <cell r="S40" t="str">
            <v>PGS.TS. Nguyễn Thị Minh Nhàn</v>
          </cell>
          <cell r="T40" t="str">
            <v>Trường ĐHTM</v>
          </cell>
          <cell r="U40" t="str">
            <v>PGS.TS. Trần Anh Tài</v>
          </cell>
          <cell r="V40" t="str">
            <v>KTCT</v>
          </cell>
          <cell r="W40" t="str">
            <v xml:space="preserve"> Trường ĐH Kinh tế, ĐHQG Hà Nội</v>
          </cell>
          <cell r="X40" t="str">
            <v>PGS.TS. Nguyễn Văn Phúc</v>
          </cell>
          <cell r="Y40" t="str">
            <v>KTKHH</v>
          </cell>
          <cell r="Z40" t="str">
            <v>Bộ xây dựng</v>
          </cell>
          <cell r="AA40" t="str">
            <v>TS. Nguyễn Thị Phi Nga</v>
          </cell>
          <cell r="AB40" t="str">
            <v>QTKD</v>
          </cell>
          <cell r="AC40" t="str">
            <v xml:space="preserve"> Trường ĐH Kinh tế, ĐHQG Hà Nội</v>
          </cell>
          <cell r="AD40" t="str">
            <v>TS. Trương Minh Đức</v>
          </cell>
          <cell r="AE40" t="str">
            <v>QTKD</v>
          </cell>
          <cell r="AF40" t="str">
            <v xml:space="preserve"> Trường ĐH Kinh tế, ĐHQG Hà Nội</v>
          </cell>
          <cell r="AG40" t="str">
            <v>PGS.TS. Nguyễn Ngọc Thắng</v>
          </cell>
          <cell r="AH40" t="str">
            <v>KTUD</v>
          </cell>
          <cell r="AI40" t="str">
            <v>Khoa Quản trị kinh doanh, ĐHQG Hà Nội</v>
          </cell>
          <cell r="AL40">
            <v>2.88</v>
          </cell>
          <cell r="AM40" t="str">
            <v>1679/QĐ-ĐHKT</v>
          </cell>
          <cell r="AN40" t="str">
            <v>ngày 13 tháng 6 năm 2016</v>
          </cell>
          <cell r="AO40">
            <v>8.1999999999999993</v>
          </cell>
          <cell r="AP40" t="str">
            <v>B+</v>
          </cell>
          <cell r="AT40" t="str">
            <v>1680/QĐ-ĐHKT ngày 13 tháng 6 năm 2016</v>
          </cell>
          <cell r="AU40" t="str">
            <v>0973033558</v>
          </cell>
          <cell r="AV40" t="str">
            <v>14h00</v>
          </cell>
          <cell r="AW40" t="str">
            <v>ngày 02 tháng 7 năm 2016</v>
          </cell>
        </row>
        <row r="41">
          <cell r="G41" t="str">
            <v>Nguyễn Thị Huyền 06/10/1991</v>
          </cell>
          <cell r="H41" t="str">
            <v>Nguyễn Thị Huyền</v>
          </cell>
          <cell r="I41" t="str">
            <v>06/10/1991</v>
          </cell>
          <cell r="J41" t="str">
            <v>Thái Bình</v>
          </cell>
          <cell r="K41" t="str">
            <v>Nữ</v>
          </cell>
          <cell r="L41" t="str">
            <v>Quản trị kinh doanh</v>
          </cell>
          <cell r="M41" t="str">
            <v>QH-2013-E</v>
          </cell>
          <cell r="N41" t="str">
            <v>Quản trị kinh doanh</v>
          </cell>
          <cell r="O41">
            <v>60340102</v>
          </cell>
          <cell r="P41">
            <v>11</v>
          </cell>
          <cell r="Q41" t="str">
            <v>Quản trị kinh doanh</v>
          </cell>
          <cell r="R41" t="str">
            <v>Tuyển dụng nhân lực tại Công ty Cổ phẩn Dược phẩm Trung ương 2</v>
          </cell>
          <cell r="S41" t="str">
            <v>PGS.TS. Nguyễn Thị Minh Nhàn</v>
          </cell>
          <cell r="T41" t="str">
            <v>Trường Đại học Thương Mại</v>
          </cell>
          <cell r="U41" t="str">
            <v>PGS.TS. Trần Anh Tài</v>
          </cell>
          <cell r="V41" t="str">
            <v>KTCT</v>
          </cell>
          <cell r="W41" t="str">
            <v xml:space="preserve"> Trường ĐH Kinh tế, ĐHQG Hà Nội</v>
          </cell>
          <cell r="X41" t="str">
            <v>GS.TS. Bùi Xuân Phong</v>
          </cell>
          <cell r="Y41" t="str">
            <v>QTKD</v>
          </cell>
          <cell r="Z41" t="str">
            <v>Học viện Công nghệ Bưu chính Viễn Thông</v>
          </cell>
          <cell r="AA41" t="str">
            <v>PGS.TS. Nguyễn Văn Định</v>
          </cell>
          <cell r="AB41" t="str">
            <v>TCNH</v>
          </cell>
          <cell r="AC41" t="str">
            <v>Khoa Quốc tế, ĐHQG Hà Nội</v>
          </cell>
          <cell r="AD41" t="str">
            <v>TS. Đỗ Xuân Trường</v>
          </cell>
          <cell r="AE41" t="str">
            <v>QTKD</v>
          </cell>
          <cell r="AF41" t="str">
            <v xml:space="preserve"> Trường ĐH Kinh tế, ĐHQG Hà Nội</v>
          </cell>
          <cell r="AG41" t="str">
            <v>TS. Phan Chí Anh</v>
          </cell>
          <cell r="AH41" t="str">
            <v>QTKD</v>
          </cell>
          <cell r="AI41" t="str">
            <v xml:space="preserve"> Trường ĐH Kinh tế, ĐHQG Hà Nội</v>
          </cell>
          <cell r="AL41">
            <v>3.19</v>
          </cell>
          <cell r="AM41" t="str">
            <v>1680/QĐ-ĐHKT</v>
          </cell>
          <cell r="AN41" t="str">
            <v>ngày 13 tháng 6 năm 2016</v>
          </cell>
          <cell r="AO41">
            <v>8.6999999999999993</v>
          </cell>
          <cell r="AP41" t="str">
            <v>A</v>
          </cell>
          <cell r="AT41" t="str">
            <v>1681/QĐ-ĐHKT ngày 13 tháng 6 năm 2016</v>
          </cell>
          <cell r="AU41" t="str">
            <v>0915140867</v>
          </cell>
          <cell r="AV41" t="str">
            <v>8h00</v>
          </cell>
          <cell r="AW41" t="str">
            <v>ngày 02 tháng 7 năm 2016</v>
          </cell>
        </row>
        <row r="42">
          <cell r="G42" t="str">
            <v>Phùng Thế Vinh 28/10/1991</v>
          </cell>
          <cell r="H42" t="str">
            <v>Phùng Thế Vinh</v>
          </cell>
          <cell r="I42" t="str">
            <v>28/10/1991</v>
          </cell>
          <cell r="J42" t="str">
            <v>Hưng Yên</v>
          </cell>
          <cell r="K42" t="str">
            <v>Nam</v>
          </cell>
          <cell r="L42" t="str">
            <v>Quản trị kinh doanh</v>
          </cell>
          <cell r="M42" t="str">
            <v>QH-2013-E</v>
          </cell>
          <cell r="N42" t="str">
            <v>Quản trị kinh doanh</v>
          </cell>
          <cell r="O42">
            <v>60340102</v>
          </cell>
          <cell r="P42">
            <v>11</v>
          </cell>
          <cell r="Q42" t="str">
            <v>Quản trị kinh doanh</v>
          </cell>
          <cell r="R42" t="str">
            <v>Nền tảng phát triển doanh nghiệp - Nghiên cứu trường hợp công ty cổ phần gốm Chu Đậu</v>
          </cell>
          <cell r="S42" t="str">
            <v>PGS.TS. Hoàng Văn Hải</v>
          </cell>
          <cell r="T42" t="str">
            <v xml:space="preserve"> Trường ĐH Kinh tế, ĐHQG Hà Nội</v>
          </cell>
          <cell r="U42" t="str">
            <v>PGS.TS. Trần Anh Tài</v>
          </cell>
          <cell r="V42" t="str">
            <v>KTCT</v>
          </cell>
          <cell r="W42" t="str">
            <v xml:space="preserve"> Trường ĐH Kinh tế, ĐHQG Hà Nội</v>
          </cell>
          <cell r="X42" t="str">
            <v>GS.TS. Bùi Xuân Phong</v>
          </cell>
          <cell r="Y42" t="str">
            <v>QTKD</v>
          </cell>
          <cell r="Z42" t="str">
            <v>Học viện Công nghệ Bưu chính Viễn Thông</v>
          </cell>
          <cell r="AA42" t="str">
            <v>TS. Phan Chí Anh</v>
          </cell>
          <cell r="AB42" t="str">
            <v>QTKD</v>
          </cell>
          <cell r="AC42" t="str">
            <v xml:space="preserve"> Trường ĐH Kinh tế, ĐHQG Hà Nội</v>
          </cell>
          <cell r="AD42" t="str">
            <v>TS. Đỗ Xuân Trường</v>
          </cell>
          <cell r="AE42" t="str">
            <v>QTKD</v>
          </cell>
          <cell r="AF42" t="str">
            <v xml:space="preserve"> Trường ĐH Kinh tế, ĐHQG Hà Nội</v>
          </cell>
          <cell r="AG42" t="str">
            <v>PGS.TS. Nguyễn Văn Định</v>
          </cell>
          <cell r="AH42" t="str">
            <v>TCNH</v>
          </cell>
          <cell r="AI42" t="str">
            <v>Khoa Quốc tế, ĐHQG Hà Nội</v>
          </cell>
          <cell r="AL42">
            <v>3.01</v>
          </cell>
          <cell r="AM42" t="str">
            <v>1681/QĐ-ĐHKT</v>
          </cell>
          <cell r="AN42" t="str">
            <v>ngày 13 tháng 6 năm 2016</v>
          </cell>
          <cell r="AO42">
            <v>9</v>
          </cell>
          <cell r="AP42" t="str">
            <v>A+</v>
          </cell>
          <cell r="AT42" t="str">
            <v>1682/QĐ-ĐHKT ngày 13 tháng 6 năm 2016</v>
          </cell>
          <cell r="AU42" t="str">
            <v>0976459204</v>
          </cell>
          <cell r="AV42" t="str">
            <v>8h00</v>
          </cell>
          <cell r="AW42" t="str">
            <v>ngày 02 tháng 7 năm 2016</v>
          </cell>
        </row>
        <row r="43">
          <cell r="G43" t="str">
            <v>Hồ Thị Hải 10/07/1991</v>
          </cell>
          <cell r="H43" t="str">
            <v>Hồ Thị Hải</v>
          </cell>
          <cell r="I43" t="str">
            <v>10/07/1991</v>
          </cell>
          <cell r="J43" t="str">
            <v>Thanh Hóa</v>
          </cell>
          <cell r="K43" t="str">
            <v>Nữ</v>
          </cell>
          <cell r="L43" t="str">
            <v>Quản trị kinh doanh</v>
          </cell>
          <cell r="M43" t="str">
            <v>QH-2013-E</v>
          </cell>
          <cell r="N43" t="str">
            <v>Quản trị kinh doanh</v>
          </cell>
          <cell r="O43">
            <v>60340102</v>
          </cell>
          <cell r="P43">
            <v>11</v>
          </cell>
          <cell r="Q43" t="str">
            <v>Quản trị kinh doanh</v>
          </cell>
          <cell r="R43" t="str">
            <v>Quản trị quan hệ khách hàng tại Công ty cổ phần Hà Nội - Hưng Yên</v>
          </cell>
          <cell r="S43" t="str">
            <v>TS. Nguyễn Thành Hiếu</v>
          </cell>
          <cell r="T43" t="str">
            <v>Trường Đại học Kinh tế Quốc dân</v>
          </cell>
          <cell r="U43" t="str">
            <v>PGS.TS. Trần Anh Tài</v>
          </cell>
          <cell r="V43" t="str">
            <v>KTCT</v>
          </cell>
          <cell r="W43" t="str">
            <v xml:space="preserve"> Trường ĐH Kinh tế, ĐHQG Hà Nội</v>
          </cell>
          <cell r="X43" t="str">
            <v>TS. Phan Chí Anh</v>
          </cell>
          <cell r="Y43" t="str">
            <v>QTKD</v>
          </cell>
          <cell r="Z43" t="str">
            <v xml:space="preserve"> Trường ĐH Kinh tế, ĐHQG Hà Nội</v>
          </cell>
          <cell r="AA43" t="str">
            <v>GS.TS. Bùi Xuân Phong</v>
          </cell>
          <cell r="AB43" t="str">
            <v>QTKD</v>
          </cell>
          <cell r="AC43" t="str">
            <v>Học viện Công nghệ Bưu chính Viễn Thông</v>
          </cell>
          <cell r="AD43" t="str">
            <v>TS. Đỗ Xuân Trường</v>
          </cell>
          <cell r="AE43" t="str">
            <v>QTKD</v>
          </cell>
          <cell r="AF43" t="str">
            <v xml:space="preserve"> Trường ĐH Kinh tế, ĐHQG Hà Nội</v>
          </cell>
          <cell r="AG43" t="str">
            <v>PGS.TS. Nguyễn Văn Định</v>
          </cell>
          <cell r="AH43" t="str">
            <v>TCNH</v>
          </cell>
          <cell r="AI43" t="str">
            <v>Khoa Quốc tế, ĐHQG Hà Nội</v>
          </cell>
          <cell r="AL43">
            <v>3.07</v>
          </cell>
          <cell r="AM43" t="str">
            <v>1682/QĐ-ĐHKT</v>
          </cell>
          <cell r="AN43" t="str">
            <v>ngày 13 tháng 6 năm 2016</v>
          </cell>
          <cell r="AO43">
            <v>8.5</v>
          </cell>
          <cell r="AP43" t="str">
            <v>A</v>
          </cell>
          <cell r="AT43" t="str">
            <v>1577/QĐ-ĐHKT ngày 07 tháng 6 năm 2016</v>
          </cell>
          <cell r="AU43" t="str">
            <v>01656280447</v>
          </cell>
          <cell r="AV43" t="str">
            <v>8h00</v>
          </cell>
          <cell r="AW43" t="str">
            <v>ngày 02 tháng 7 năm 2016</v>
          </cell>
        </row>
        <row r="44">
          <cell r="G44" t="str">
            <v>Trần Thanh Phúc 13/02/1985</v>
          </cell>
          <cell r="H44" t="str">
            <v>Trần Thanh Phúc</v>
          </cell>
          <cell r="I44" t="str">
            <v>13/02/1985</v>
          </cell>
          <cell r="J44" t="str">
            <v>Nam Định</v>
          </cell>
          <cell r="K44" t="str">
            <v>Nữ</v>
          </cell>
          <cell r="L44" t="str">
            <v>Tài chính - Ngân hàng</v>
          </cell>
          <cell r="M44" t="str">
            <v>QH-2013-E</v>
          </cell>
          <cell r="N44" t="str">
            <v>Tài chính - Ngân hàng</v>
          </cell>
          <cell r="O44" t="str">
            <v>60340201</v>
          </cell>
          <cell r="P44">
            <v>12</v>
          </cell>
          <cell r="Q44" t="str">
            <v>Tài chính - Ngân hàng</v>
          </cell>
          <cell r="R44" t="str">
            <v>Phát triển cho vay tiêu dùng tại ngân hàng TMCP Hàng Hải Việt Nam - Chi nhánh Nam Định</v>
          </cell>
          <cell r="S44" t="str">
            <v>TS. Nguyễn Thị Minh Huệ</v>
          </cell>
          <cell r="T44" t="str">
            <v>Trường ĐH Kinh tế Quốc dân</v>
          </cell>
          <cell r="U44" t="str">
            <v>PGS.TS. Trần Thị Thanh Tú</v>
          </cell>
          <cell r="V44" t="str">
            <v>TCNH</v>
          </cell>
          <cell r="W44" t="str">
            <v xml:space="preserve"> Trường ĐH Kinh tế, ĐHQG Hà Nội</v>
          </cell>
          <cell r="X44" t="str">
            <v>PGS.TS. Vũ Sỹ Cường</v>
          </cell>
          <cell r="Y44" t="str">
            <v>TCNH</v>
          </cell>
          <cell r="Z44" t="str">
            <v>Học viện tài chính</v>
          </cell>
          <cell r="AA44" t="str">
            <v>PGS.TS. Lê Hoàng Nga</v>
          </cell>
          <cell r="AB44" t="str">
            <v>TCNH</v>
          </cell>
          <cell r="AC44" t="str">
            <v>Trung tâm Nghiên cứu khoa học và Đào tạo chứng khoán</v>
          </cell>
          <cell r="AD44" t="str">
            <v>TS. Trần Thị Vân Anh</v>
          </cell>
          <cell r="AE44" t="str">
            <v>KTH</v>
          </cell>
          <cell r="AF44" t="str">
            <v xml:space="preserve"> Trường ĐH Kinh tế, ĐHQG Hà Nội</v>
          </cell>
          <cell r="AG44" t="str">
            <v>PGS.TS. Trần Thị Thái Hà</v>
          </cell>
          <cell r="AH44" t="str">
            <v>Kinh tế</v>
          </cell>
          <cell r="AI44" t="str">
            <v xml:space="preserve"> Trường ĐH Kinh tế, ĐHQG Hà Nội</v>
          </cell>
          <cell r="AL44">
            <v>3.12</v>
          </cell>
          <cell r="AM44" t="str">
            <v>1577/QĐ-ĐHKT</v>
          </cell>
          <cell r="AN44" t="str">
            <v>ngày 07 tháng 6 năm 2016</v>
          </cell>
          <cell r="AO44">
            <v>8.5</v>
          </cell>
          <cell r="AP44" t="str">
            <v>A</v>
          </cell>
          <cell r="AT44" t="str">
            <v>1684/QĐ-ĐHKT ngày 13 tháng 6 năm 2016</v>
          </cell>
          <cell r="AU44" t="str">
            <v>01233331678</v>
          </cell>
          <cell r="AV44" t="str">
            <v>8h00</v>
          </cell>
          <cell r="AW44" t="str">
            <v>ngày 02 tháng 7 năm 2016</v>
          </cell>
        </row>
        <row r="45">
          <cell r="G45" t="str">
            <v>Hoàng Hồng Nhung 09/06/1989</v>
          </cell>
          <cell r="H45" t="str">
            <v>Hoàng Hồng Nhung</v>
          </cell>
          <cell r="I45" t="str">
            <v>09/06/1989</v>
          </cell>
          <cell r="J45" t="str">
            <v>Hòa Bình</v>
          </cell>
          <cell r="K45" t="str">
            <v>Nữ</v>
          </cell>
          <cell r="L45" t="str">
            <v>Tài chính - Ngân hàng</v>
          </cell>
          <cell r="M45" t="str">
            <v>QH-2013-E</v>
          </cell>
          <cell r="N45" t="str">
            <v>Tài chính - Ngân hàng</v>
          </cell>
          <cell r="O45" t="str">
            <v>60340201</v>
          </cell>
          <cell r="P45">
            <v>12</v>
          </cell>
          <cell r="Q45" t="str">
            <v>Tài chính - Ngân hàng</v>
          </cell>
          <cell r="R45" t="str">
            <v>Hiệu quả sử dụng tài sản tại Công ty cổ phần quốc tế Sao Việt</v>
          </cell>
          <cell r="S45" t="str">
            <v>PGS.TS. Nguyễn Thị Mùi</v>
          </cell>
          <cell r="T45" t="str">
            <v>Trường Đào tạo và phát triển nguồn nhân lực Ngân hàng TMCP Công thương Việt Nam</v>
          </cell>
          <cell r="U45" t="str">
            <v>PGS.TS. Trần Thị Thanh Tú</v>
          </cell>
          <cell r="V45" t="str">
            <v>TCNH</v>
          </cell>
          <cell r="W45" t="str">
            <v xml:space="preserve"> Trường ĐH Kinh tế, ĐHQG Hà Nội</v>
          </cell>
          <cell r="X45" t="str">
            <v>PGS.TS. Vũ Sỹ Cường</v>
          </cell>
          <cell r="Y45" t="str">
            <v>TCNH</v>
          </cell>
          <cell r="Z45" t="str">
            <v>Học viện tài chính</v>
          </cell>
          <cell r="AA45" t="str">
            <v>PGS.TS. Trần Thị Thái Hà</v>
          </cell>
          <cell r="AB45" t="str">
            <v>Kinh tế</v>
          </cell>
          <cell r="AC45" t="str">
            <v xml:space="preserve"> Trường ĐH Kinh tế, ĐHQG Hà Nội</v>
          </cell>
          <cell r="AD45" t="str">
            <v>TS. Trần Thị Vân Anh</v>
          </cell>
          <cell r="AE45" t="str">
            <v>KTH</v>
          </cell>
          <cell r="AF45" t="str">
            <v xml:space="preserve"> Trường ĐH Kinh tế, ĐHQG Hà Nội</v>
          </cell>
          <cell r="AG45" t="str">
            <v>PGS.TS. Lê Hoàng Nga</v>
          </cell>
          <cell r="AH45" t="str">
            <v>TCNH</v>
          </cell>
          <cell r="AI45" t="str">
            <v>Trung tâm Nghiên cứu khoa học và Đào tạo chứng khoán</v>
          </cell>
          <cell r="AL45">
            <v>3.04</v>
          </cell>
          <cell r="AM45" t="str">
            <v>1684/QĐ-ĐHKT</v>
          </cell>
          <cell r="AN45" t="str">
            <v>ngày 13 tháng 6 năm 2016</v>
          </cell>
          <cell r="AO45">
            <v>8.5</v>
          </cell>
          <cell r="AP45" t="str">
            <v>A</v>
          </cell>
          <cell r="AT45" t="str">
            <v>1685/QĐ-ĐHKT ngày 13 tháng 6 năm 2016</v>
          </cell>
          <cell r="AU45" t="str">
            <v>0932244347</v>
          </cell>
          <cell r="AV45" t="str">
            <v>8h00</v>
          </cell>
          <cell r="AW45" t="str">
            <v>ngày 02 tháng 7 năm 2016</v>
          </cell>
        </row>
        <row r="46">
          <cell r="G46" t="str">
            <v>Nguyễn Thị Hồng Yến 12/11/1980</v>
          </cell>
          <cell r="H46" t="str">
            <v>Nguyễn Thị Hồng Yến</v>
          </cell>
          <cell r="I46" t="str">
            <v>12/11/1980</v>
          </cell>
          <cell r="J46" t="str">
            <v>Hà Tĩnh</v>
          </cell>
          <cell r="K46" t="str">
            <v>Nữ</v>
          </cell>
          <cell r="L46" t="str">
            <v>Tài chính - Ngân hàng</v>
          </cell>
          <cell r="M46" t="str">
            <v>QH-2013-E</v>
          </cell>
          <cell r="N46" t="str">
            <v>Tài chính - Ngân hàng</v>
          </cell>
          <cell r="O46" t="str">
            <v>60340201</v>
          </cell>
          <cell r="P46">
            <v>12</v>
          </cell>
          <cell r="Q46" t="str">
            <v>Tài chính - Ngân hàng</v>
          </cell>
          <cell r="R46" t="str">
            <v>Tăng cường dịch vụ cho vay khách hàng cá nhân tại Ngân hàng Việt Nam Thịnh Vượng</v>
          </cell>
          <cell r="S46" t="str">
            <v>TS. Nguyễn Đức Tú</v>
          </cell>
          <cell r="T46" t="str">
            <v>Ngân hàng TMCP Công thương Việt Nam</v>
          </cell>
          <cell r="U46" t="str">
            <v>PGS.TS. Trần Thị Thanh Tú</v>
          </cell>
          <cell r="V46" t="str">
            <v>TCNH</v>
          </cell>
          <cell r="W46" t="str">
            <v xml:space="preserve"> Trường ĐH Kinh tế, ĐHQG Hà Nội</v>
          </cell>
          <cell r="X46" t="str">
            <v>PGS.TS. Trần Thị Thái Hà</v>
          </cell>
          <cell r="Y46" t="str">
            <v>Kinh tế</v>
          </cell>
          <cell r="Z46" t="str">
            <v xml:space="preserve"> Trường ĐH Kinh tế, ĐHQG Hà Nội</v>
          </cell>
          <cell r="AA46" t="str">
            <v>PGS.TS. Vũ Sỹ Cường</v>
          </cell>
          <cell r="AB46" t="str">
            <v>TCNH</v>
          </cell>
          <cell r="AC46" t="str">
            <v>Học viện tài chính</v>
          </cell>
          <cell r="AD46" t="str">
            <v>TS. Trần Thị Vân Anh</v>
          </cell>
          <cell r="AE46" t="str">
            <v>KTH</v>
          </cell>
          <cell r="AF46" t="str">
            <v xml:space="preserve"> Trường ĐH Kinh tế, ĐHQG Hà Nội</v>
          </cell>
          <cell r="AG46" t="str">
            <v>PGS.TS. Lê Hoàng Nga</v>
          </cell>
          <cell r="AH46" t="str">
            <v>TCNH</v>
          </cell>
          <cell r="AI46" t="str">
            <v>Trung tâm Nghiên cứu khoa học và Đào tạo chứng khoán</v>
          </cell>
          <cell r="AL46">
            <v>2.99</v>
          </cell>
          <cell r="AM46" t="str">
            <v>1685/QĐ-ĐHKT</v>
          </cell>
          <cell r="AN46" t="str">
            <v>ngày 13 tháng 6 năm 2016</v>
          </cell>
          <cell r="AO46">
            <v>8.8000000000000007</v>
          </cell>
          <cell r="AP46" t="str">
            <v>A</v>
          </cell>
          <cell r="AT46" t="str">
            <v>1686/QĐ-ĐHKT ngày 13 tháng 6 năm 2016</v>
          </cell>
          <cell r="AU46" t="str">
            <v>0989631787</v>
          </cell>
          <cell r="AV46" t="str">
            <v>8h00</v>
          </cell>
          <cell r="AW46" t="str">
            <v>ngày 02 tháng 7 năm 2016</v>
          </cell>
        </row>
        <row r="47">
          <cell r="G47" t="str">
            <v>Phí Ngọc Tú 25/12/1990</v>
          </cell>
          <cell r="H47" t="str">
            <v>Phí Ngọc Tú</v>
          </cell>
          <cell r="I47" t="str">
            <v>25/12/1990</v>
          </cell>
          <cell r="J47" t="str">
            <v>Yên Bái</v>
          </cell>
          <cell r="K47" t="str">
            <v>Nam</v>
          </cell>
          <cell r="L47" t="str">
            <v>Tài chính - Ngân hàng</v>
          </cell>
          <cell r="M47" t="str">
            <v>QH-2013-E</v>
          </cell>
          <cell r="N47" t="str">
            <v>Tài chính - Ngân hàng</v>
          </cell>
          <cell r="O47" t="str">
            <v>60340201</v>
          </cell>
          <cell r="P47">
            <v>12</v>
          </cell>
          <cell r="Q47" t="str">
            <v>Tài chính - Ngân hàng</v>
          </cell>
          <cell r="R47" t="str">
            <v>Hoạt động tín dụng tại Ngân hàng TMCP Đầu Tư và Phát triển Việt Nam - Chi nhánh Yên Bái</v>
          </cell>
          <cell r="S47" t="str">
            <v>TS. Nguyễn Đức Tú</v>
          </cell>
          <cell r="T47" t="str">
            <v>Ngân hàng TMCP Công thương Việt Nam</v>
          </cell>
          <cell r="U47" t="str">
            <v>PGS.TS. Trần Thị Thanh Tú</v>
          </cell>
          <cell r="V47" t="str">
            <v>TCNH</v>
          </cell>
          <cell r="W47" t="str">
            <v xml:space="preserve"> Trường ĐH Kinh tế, ĐHQG Hà Nội</v>
          </cell>
          <cell r="X47" t="str">
            <v>PGS.TS. Lê Hoàng Nga</v>
          </cell>
          <cell r="Y47" t="str">
            <v>TCNH</v>
          </cell>
          <cell r="Z47" t="str">
            <v>Trung tâm Nghiên cứu khoa học và Đào tạo chứng khoán</v>
          </cell>
          <cell r="AA47" t="str">
            <v>PGS.TS. Trần Thị Thái Hà</v>
          </cell>
          <cell r="AB47" t="str">
            <v>Kinh tế</v>
          </cell>
          <cell r="AC47" t="str">
            <v xml:space="preserve"> Trường ĐH Kinh tế, ĐHQG Hà Nội</v>
          </cell>
          <cell r="AD47" t="str">
            <v>TS. Trần Thị Vân Anh</v>
          </cell>
          <cell r="AE47" t="str">
            <v>KTH</v>
          </cell>
          <cell r="AF47" t="str">
            <v xml:space="preserve"> Trường ĐH Kinh tế, ĐHQG Hà Nội</v>
          </cell>
          <cell r="AG47" t="str">
            <v>PGS.TS. Vũ Sỹ Cường</v>
          </cell>
          <cell r="AH47" t="str">
            <v>TCNH</v>
          </cell>
          <cell r="AI47" t="str">
            <v>Học viện tài chính</v>
          </cell>
          <cell r="AL47">
            <v>3.03</v>
          </cell>
          <cell r="AM47" t="str">
            <v>1686/QĐ-ĐHKT</v>
          </cell>
          <cell r="AN47" t="str">
            <v>ngày 13 tháng 6 năm 2016</v>
          </cell>
          <cell r="AO47">
            <v>8.3000000000000007</v>
          </cell>
          <cell r="AP47" t="str">
            <v>B+</v>
          </cell>
          <cell r="AT47" t="str">
            <v>1687/QĐ-ĐHKT ngày 13 tháng 6 năm 2016</v>
          </cell>
          <cell r="AU47" t="str">
            <v>0977019927</v>
          </cell>
          <cell r="AV47" t="str">
            <v>8h00</v>
          </cell>
          <cell r="AW47" t="str">
            <v>ngày 02 tháng 7 năm 2016</v>
          </cell>
        </row>
        <row r="48">
          <cell r="G48" t="str">
            <v>Nguyễn Văn Mạnh 05/02/1987</v>
          </cell>
          <cell r="H48" t="str">
            <v>Nguyễn Văn Mạnh</v>
          </cell>
          <cell r="I48" t="str">
            <v>05/02/1987</v>
          </cell>
          <cell r="J48" t="str">
            <v>Hà Nội</v>
          </cell>
          <cell r="K48" t="str">
            <v>Nam</v>
          </cell>
          <cell r="L48" t="str">
            <v>Tài chính - Ngân hàng</v>
          </cell>
          <cell r="M48" t="str">
            <v>QH-2013-E</v>
          </cell>
          <cell r="N48" t="str">
            <v>Tài chính - Ngân hàng</v>
          </cell>
          <cell r="O48" t="str">
            <v>60340201</v>
          </cell>
          <cell r="P48">
            <v>13</v>
          </cell>
          <cell r="Q48" t="str">
            <v>Tài chính - Ngân hàng</v>
          </cell>
          <cell r="R48" t="str">
            <v>Kiểm soát nội bộ tại Công ty trách nhiệm hữu hạn Nhà Nước Một Thành Viên Thương Mại và Xuất Khẩu Viettel</v>
          </cell>
          <cell r="S48" t="str">
            <v>PGS.TS. Nguyễn Phú Giang</v>
          </cell>
          <cell r="T48" t="str">
            <v>Trường ĐH Thương Mại</v>
          </cell>
          <cell r="U48" t="str">
            <v>PGS.TS. Trần Thị Thanh Tú</v>
          </cell>
          <cell r="V48" t="str">
            <v>TCNH</v>
          </cell>
          <cell r="W48" t="str">
            <v xml:space="preserve"> Trường ĐH Kinh tế, ĐHQG Hà Nội</v>
          </cell>
          <cell r="X48" t="str">
            <v>TS. Nguyễn Thị Kim Oanh</v>
          </cell>
          <cell r="Y48" t="str">
            <v>TCNH</v>
          </cell>
          <cell r="Z48" t="str">
            <v>Bảo hiểm tiền gửi Việt Nam chi nhánh HN</v>
          </cell>
          <cell r="AA48" t="str">
            <v>PGS.TS. Lê Hoàng Nga</v>
          </cell>
          <cell r="AB48" t="str">
            <v>TCNH</v>
          </cell>
          <cell r="AC48" t="str">
            <v>Trung tâm Nghiên cứu khoa học và Đào tạo chứng khoán</v>
          </cell>
          <cell r="AD48" t="str">
            <v>TS. Nguyễn Phú Hà</v>
          </cell>
          <cell r="AE48" t="str">
            <v>QTKD</v>
          </cell>
          <cell r="AF48" t="str">
            <v xml:space="preserve"> Trường ĐH Kinh tế, ĐHQG Hà Nội</v>
          </cell>
          <cell r="AG48" t="str">
            <v>TS. Đinh Xuân Cường</v>
          </cell>
          <cell r="AH48" t="str">
            <v>TCQT</v>
          </cell>
          <cell r="AI48" t="str">
            <v xml:space="preserve"> Trường ĐH Kinh tế, ĐHQG Hà Nội</v>
          </cell>
          <cell r="AL48">
            <v>2.69</v>
          </cell>
          <cell r="AM48" t="str">
            <v>1687/QĐ-ĐHKT</v>
          </cell>
          <cell r="AN48" t="str">
            <v>ngày 13 tháng 6 năm 2016</v>
          </cell>
          <cell r="AO48">
            <v>8.5</v>
          </cell>
          <cell r="AP48" t="str">
            <v>A</v>
          </cell>
          <cell r="AT48" t="str">
            <v>1688/QĐ-ĐHKT ngày 13 tháng 6 năm 2016</v>
          </cell>
          <cell r="AU48" t="str">
            <v>0981481555</v>
          </cell>
          <cell r="AV48" t="str">
            <v>14h00</v>
          </cell>
          <cell r="AW48" t="str">
            <v>ngày 02 tháng 7 năm 2016</v>
          </cell>
        </row>
        <row r="49">
          <cell r="G49" t="str">
            <v>Hoàng Thúy Phương 23/08/1990</v>
          </cell>
          <cell r="H49" t="str">
            <v>Hoàng Thúy Phương</v>
          </cell>
          <cell r="I49" t="str">
            <v>23/08/1990</v>
          </cell>
          <cell r="J49" t="str">
            <v>Hà Nội</v>
          </cell>
          <cell r="K49" t="str">
            <v>Nữ</v>
          </cell>
          <cell r="L49" t="str">
            <v>Tài chính - Ngân hàng</v>
          </cell>
          <cell r="M49" t="str">
            <v>QH-2013-E</v>
          </cell>
          <cell r="N49" t="str">
            <v>Tài chính - Ngân hàng</v>
          </cell>
          <cell r="O49" t="str">
            <v>60340201</v>
          </cell>
          <cell r="P49">
            <v>13</v>
          </cell>
          <cell r="Q49" t="str">
            <v>Tài chính - Ngân hàng</v>
          </cell>
          <cell r="R49" t="str">
            <v>Phát triển hoạt động tín dụng bán lẻ tại Ngân hàng TMCP Quân Đội - Chi nhánh Điện Biên Phủ</v>
          </cell>
          <cell r="S49" t="str">
            <v>PGS.TS. Nguyễn Văn Hiệu</v>
          </cell>
          <cell r="T49" t="str">
            <v xml:space="preserve"> Trường ĐH Kinh tế, ĐHQG Hà Nội</v>
          </cell>
          <cell r="U49" t="str">
            <v>PGS.TS. Trần Thị Thanh Tú</v>
          </cell>
          <cell r="V49" t="str">
            <v>TCNH</v>
          </cell>
          <cell r="W49" t="str">
            <v xml:space="preserve"> Trường ĐH Kinh tế, ĐHQG Hà Nội</v>
          </cell>
          <cell r="X49" t="str">
            <v>TS. Nguyễn Thị Kim Oanh</v>
          </cell>
          <cell r="Y49" t="str">
            <v>TCNH</v>
          </cell>
          <cell r="Z49" t="str">
            <v>Bảo hiểm tiền gửi Việt Nam chi nhánh HN</v>
          </cell>
          <cell r="AA49" t="str">
            <v>TS. Đinh Xuân Cường</v>
          </cell>
          <cell r="AB49" t="str">
            <v>TCQT</v>
          </cell>
          <cell r="AC49" t="str">
            <v xml:space="preserve"> Trường ĐH Kinh tế, ĐHQG Hà Nội</v>
          </cell>
          <cell r="AD49" t="str">
            <v>TS. Nguyễn Phú Hà</v>
          </cell>
          <cell r="AE49" t="str">
            <v>QTKD</v>
          </cell>
          <cell r="AF49" t="str">
            <v xml:space="preserve"> Trường ĐH Kinh tế, ĐHQG Hà Nội</v>
          </cell>
          <cell r="AG49" t="str">
            <v>PGS.TS. Lê Hoàng Nga</v>
          </cell>
          <cell r="AH49" t="str">
            <v>TCNH</v>
          </cell>
          <cell r="AI49" t="str">
            <v>Trung tâm Nghiên cứu khoa học và Đào tạo chứng khoán</v>
          </cell>
          <cell r="AL49">
            <v>2.95</v>
          </cell>
          <cell r="AM49" t="str">
            <v>1688/QĐ-ĐHKT</v>
          </cell>
          <cell r="AN49" t="str">
            <v>ngày 13 tháng 6 năm 2016</v>
          </cell>
          <cell r="AO49">
            <v>8</v>
          </cell>
          <cell r="AP49" t="str">
            <v>B+</v>
          </cell>
          <cell r="AT49" t="str">
            <v>1689/QĐ-ĐHKT ngày 13 tháng 6 năm 2016</v>
          </cell>
          <cell r="AU49" t="str">
            <v>0979546941</v>
          </cell>
          <cell r="AV49" t="str">
            <v>14h00</v>
          </cell>
          <cell r="AW49" t="str">
            <v>ngày 02 tháng 7 năm 2016</v>
          </cell>
        </row>
        <row r="50">
          <cell r="G50" t="str">
            <v>Vũ Thị Bích Hảo 17/08/1989</v>
          </cell>
          <cell r="H50" t="str">
            <v>Vũ Thị Bích Hảo</v>
          </cell>
          <cell r="I50" t="str">
            <v>17/08/1989</v>
          </cell>
          <cell r="J50" t="str">
            <v>Nam Định</v>
          </cell>
          <cell r="K50" t="str">
            <v>Nữ</v>
          </cell>
          <cell r="L50" t="str">
            <v>Tài chính - Ngân hàng</v>
          </cell>
          <cell r="M50" t="str">
            <v>QH-2013-E</v>
          </cell>
          <cell r="N50" t="str">
            <v>Tài chính - Ngân hàng</v>
          </cell>
          <cell r="O50" t="str">
            <v>60340201</v>
          </cell>
          <cell r="P50">
            <v>13</v>
          </cell>
          <cell r="Q50" t="str">
            <v>Tài chính - Ngân hàng</v>
          </cell>
          <cell r="R50" t="str">
            <v>Chất lượng hoạt động bảo lãnh tại Ngân hàng Nông nghiệp và Phát triển nông thôn Việt Nam- Chi nhánh thành phố Nam Định</v>
          </cell>
          <cell r="S50" t="str">
            <v>TS. Nguyễn Thạc Hoát</v>
          </cell>
          <cell r="T50" t="str">
            <v>Bộ Kế hoạch và Đầu tư</v>
          </cell>
          <cell r="U50" t="str">
            <v>PGS.TS. Trần Thị Thanh Tú</v>
          </cell>
          <cell r="V50" t="str">
            <v>TCNH</v>
          </cell>
          <cell r="W50" t="str">
            <v xml:space="preserve"> Trường ĐH Kinh tế, ĐHQG Hà Nội</v>
          </cell>
          <cell r="X50" t="str">
            <v>TS. Đinh Xuân Cường</v>
          </cell>
          <cell r="Y50" t="str">
            <v>TCQT</v>
          </cell>
          <cell r="Z50" t="str">
            <v xml:space="preserve"> Trường ĐH Kinh tế, ĐHQG Hà Nội</v>
          </cell>
          <cell r="AA50" t="str">
            <v>TS. Nguyễn Thị Kim Oanh</v>
          </cell>
          <cell r="AB50" t="str">
            <v>TCNH</v>
          </cell>
          <cell r="AC50" t="str">
            <v>Bảo hiểm tiền gửi Việt Nam chi nhánh HN</v>
          </cell>
          <cell r="AD50" t="str">
            <v>TS. Nguyễn Phú Hà</v>
          </cell>
          <cell r="AE50" t="str">
            <v>QTKD</v>
          </cell>
          <cell r="AF50" t="str">
            <v xml:space="preserve"> Trường ĐH Kinh tế, ĐHQG Hà Nội</v>
          </cell>
          <cell r="AG50" t="str">
            <v>PGS.TS. Lê Hoàng Nga</v>
          </cell>
          <cell r="AH50" t="str">
            <v>TCNH</v>
          </cell>
          <cell r="AI50" t="str">
            <v>Trung tâm Nghiên cứu khoa học và Đào tạo chứng khoán</v>
          </cell>
          <cell r="AL50">
            <v>2.98</v>
          </cell>
          <cell r="AM50" t="str">
            <v>1689/QĐ-ĐHKT</v>
          </cell>
          <cell r="AN50" t="str">
            <v>ngày 13 tháng 6 năm 2016</v>
          </cell>
          <cell r="AO50">
            <v>8</v>
          </cell>
          <cell r="AP50" t="str">
            <v>B+</v>
          </cell>
          <cell r="AT50" t="str">
            <v>1690/QĐ-ĐHKT ngày 13 tháng 6 năm 2016</v>
          </cell>
          <cell r="AU50" t="str">
            <v>0942097472</v>
          </cell>
          <cell r="AV50" t="str">
            <v>14h00</v>
          </cell>
          <cell r="AW50" t="str">
            <v>ngày 02 tháng 7 năm 2016</v>
          </cell>
        </row>
        <row r="51">
          <cell r="G51" t="str">
            <v>Trần Thị Thu Hiền 23/10/1990</v>
          </cell>
          <cell r="H51" t="str">
            <v>Trần Thị Thu Hiền</v>
          </cell>
          <cell r="I51" t="str">
            <v>23/10/1990</v>
          </cell>
          <cell r="J51" t="str">
            <v>Nam Định</v>
          </cell>
          <cell r="K51" t="str">
            <v>Nữ</v>
          </cell>
          <cell r="L51" t="str">
            <v>Tài chính - Ngân hàng</v>
          </cell>
          <cell r="M51" t="str">
            <v>QH-2013-E</v>
          </cell>
          <cell r="N51" t="str">
            <v>Tài chính - Ngân hàng</v>
          </cell>
          <cell r="O51" t="str">
            <v>60340201</v>
          </cell>
          <cell r="P51">
            <v>13</v>
          </cell>
          <cell r="Q51" t="str">
            <v>Tài chính - Ngân hàng</v>
          </cell>
          <cell r="R51" t="str">
            <v>Quản lý thuế xuất khẩu, nhập khẩu tại cục Hải quan tỉnh Quảng Ninh</v>
          </cell>
          <cell r="S51" t="str">
            <v>TS. Nguyễn Anh Tuấn</v>
          </cell>
          <cell r="T51" t="str">
            <v xml:space="preserve"> Trường ĐH Kinh tế, ĐHQG Hà Nội</v>
          </cell>
          <cell r="U51" t="str">
            <v>PGS.TS. Trần Thị Thanh Tú</v>
          </cell>
          <cell r="V51" t="str">
            <v>TCNH</v>
          </cell>
          <cell r="W51" t="str">
            <v xml:space="preserve"> Trường ĐH Kinh tế, ĐHQG Hà Nội</v>
          </cell>
          <cell r="X51" t="str">
            <v>PGS.TS. Lê Hoàng Nga</v>
          </cell>
          <cell r="Y51" t="str">
            <v>TCNH</v>
          </cell>
          <cell r="Z51" t="str">
            <v>Trung tâm Nghiên cứu khoa học và Đào tạo chứng khoán</v>
          </cell>
          <cell r="AA51" t="str">
            <v>TS. Đinh Xuân Cường</v>
          </cell>
          <cell r="AB51" t="str">
            <v>TCQT</v>
          </cell>
          <cell r="AC51" t="str">
            <v xml:space="preserve"> Trường ĐH Kinh tế, ĐHQG Hà Nội</v>
          </cell>
          <cell r="AD51" t="str">
            <v>TS. Nguyễn Phú Hà</v>
          </cell>
          <cell r="AE51" t="str">
            <v>QTKD</v>
          </cell>
          <cell r="AF51" t="str">
            <v xml:space="preserve"> Trường ĐH Kinh tế, ĐHQG Hà Nội</v>
          </cell>
          <cell r="AG51" t="str">
            <v>TS. Nguyễn Thị Kim Oanh</v>
          </cell>
          <cell r="AH51" t="str">
            <v>TCNH</v>
          </cell>
          <cell r="AI51" t="str">
            <v>Bảo hiểm tiền gửi Việt Nam chi nhánh HN</v>
          </cell>
          <cell r="AL51">
            <v>2.69</v>
          </cell>
          <cell r="AM51" t="str">
            <v>1690/QĐ-ĐHKT</v>
          </cell>
          <cell r="AN51" t="str">
            <v>ngày 13 tháng 6 năm 2016</v>
          </cell>
          <cell r="AO51">
            <v>8.8000000000000007</v>
          </cell>
          <cell r="AP51" t="str">
            <v>A</v>
          </cell>
          <cell r="AT51" t="str">
            <v>1691/QĐ-ĐHKT ngày 13 tháng 6 năm 2016</v>
          </cell>
          <cell r="AU51" t="str">
            <v>0983232688</v>
          </cell>
          <cell r="AV51" t="str">
            <v>14h00</v>
          </cell>
          <cell r="AW51" t="str">
            <v>ngày 02 tháng 7 năm 2016</v>
          </cell>
        </row>
        <row r="52">
          <cell r="G52" t="str">
            <v>Lê Nguyên Công 22/10/1988</v>
          </cell>
          <cell r="H52" t="str">
            <v>Lê Nguyên Công</v>
          </cell>
          <cell r="I52" t="str">
            <v>22/10/1988</v>
          </cell>
          <cell r="J52" t="str">
            <v>Hà Nội</v>
          </cell>
          <cell r="K52" t="str">
            <v>Nữ</v>
          </cell>
          <cell r="L52" t="str">
            <v>Tài chính - Ngân hàng</v>
          </cell>
          <cell r="M52" t="str">
            <v>QH-2013-E</v>
          </cell>
          <cell r="N52" t="str">
            <v>Tài chính - Ngân hàng</v>
          </cell>
          <cell r="O52" t="str">
            <v>60340201</v>
          </cell>
          <cell r="P52">
            <v>13</v>
          </cell>
          <cell r="Q52" t="str">
            <v>Tài chính - Ngân hàng</v>
          </cell>
          <cell r="R52" t="str">
            <v>Quản lý thuế xuất khẩu, nhập khẩu tại cục Hải quan tỉnh Quảng Ninh</v>
          </cell>
          <cell r="S52" t="str">
            <v>TS. Nguyễn Anh Tuấn</v>
          </cell>
          <cell r="T52" t="str">
            <v xml:space="preserve"> Trường ĐH Kinh tế, ĐHQG Hà Nội</v>
          </cell>
          <cell r="U52" t="str">
            <v>PGS.TS. Trần Thị Thanh Tú</v>
          </cell>
          <cell r="V52" t="str">
            <v>TCNH</v>
          </cell>
          <cell r="W52" t="str">
            <v xml:space="preserve"> Trường ĐH Kinh tế, ĐHQG Hà Nội</v>
          </cell>
          <cell r="X52" t="str">
            <v>PGS.TS. Lê Hoàng Nga</v>
          </cell>
          <cell r="Y52" t="str">
            <v>TCNH</v>
          </cell>
          <cell r="Z52" t="str">
            <v>Trung tâm Nghiên cứu khoa học và Đào tạo chứng khoán</v>
          </cell>
          <cell r="AA52" t="str">
            <v>TS. Đinh Xuân Cường</v>
          </cell>
          <cell r="AB52" t="str">
            <v>TCQT</v>
          </cell>
          <cell r="AC52" t="str">
            <v xml:space="preserve"> Trường ĐH Kinh tế, ĐHQG Hà Nội</v>
          </cell>
          <cell r="AD52" t="str">
            <v>TS. Nguyễn Phú Hà</v>
          </cell>
          <cell r="AE52" t="str">
            <v>QTKD</v>
          </cell>
          <cell r="AF52" t="str">
            <v xml:space="preserve"> Trường ĐH Kinh tế, ĐHQG Hà Nội</v>
          </cell>
          <cell r="AG52" t="str">
            <v>TS. Nguyễn Thị Kim Oanh</v>
          </cell>
          <cell r="AH52" t="str">
            <v>TCNH</v>
          </cell>
          <cell r="AI52" t="str">
            <v>Bảo hiểm tiền gửi Việt Nam chi nhánh HN</v>
          </cell>
          <cell r="AL52">
            <v>2.96</v>
          </cell>
          <cell r="AM52" t="str">
            <v>1691/QĐ-ĐHKT</v>
          </cell>
          <cell r="AN52" t="str">
            <v>ngày 13 tháng 6 năm 2016</v>
          </cell>
          <cell r="AO52">
            <v>8.5</v>
          </cell>
          <cell r="AP52" t="str">
            <v>A</v>
          </cell>
          <cell r="AT52" t="str">
            <v>1692/QĐ-ĐHKT ngày 13 tháng 6 năm 2016</v>
          </cell>
          <cell r="AU52" t="str">
            <v>0912224357</v>
          </cell>
          <cell r="AV52" t="str">
            <v>8h00</v>
          </cell>
          <cell r="AW52" t="str">
            <v>ngày 03 tháng 7 năm 2016</v>
          </cell>
        </row>
        <row r="53">
          <cell r="G53" t="str">
            <v>Nguyễn Thị Anh 03/02/1990</v>
          </cell>
          <cell r="H53" t="str">
            <v>Nguyễn Thị Anh</v>
          </cell>
          <cell r="I53" t="str">
            <v>03/02/1990</v>
          </cell>
          <cell r="J53" t="str">
            <v>Thái Bình</v>
          </cell>
          <cell r="K53" t="str">
            <v>Nữ</v>
          </cell>
          <cell r="L53" t="str">
            <v>Tài chính - Ngân hàng</v>
          </cell>
          <cell r="M53" t="str">
            <v>QH-2013-E</v>
          </cell>
          <cell r="N53" t="str">
            <v>Tài chính - Ngân hàng</v>
          </cell>
          <cell r="O53" t="str">
            <v>60340201</v>
          </cell>
          <cell r="P53">
            <v>14</v>
          </cell>
          <cell r="Q53" t="str">
            <v>Tài chính - Ngân hàng</v>
          </cell>
          <cell r="R53" t="str">
            <v>Phát triển hoạt động Bancassurance tại Ngân hàng TMCP Việt Nam Thịnh Vượng - Chi nhánh Liễu Giai</v>
          </cell>
          <cell r="S53" t="str">
            <v>TS. Nguyễn Phú Hà</v>
          </cell>
          <cell r="T53" t="str">
            <v xml:space="preserve"> Trường ĐH Kinh tế, ĐHQG Hà Nội</v>
          </cell>
          <cell r="U53" t="str">
            <v>PGS.TS. Trịnh Thị Hoa Mai</v>
          </cell>
          <cell r="V53" t="str">
            <v>KTCT</v>
          </cell>
          <cell r="W53" t="str">
            <v>Nguyên cán bộ Trường ĐH Kinh tế, ĐHQG Hà Nội</v>
          </cell>
          <cell r="X53" t="str">
            <v>TS. Nguyễn Đức Tú</v>
          </cell>
          <cell r="Y53" t="str">
            <v>TCNH</v>
          </cell>
          <cell r="Z53" t="str">
            <v>Ngân hàng TMCP Công thương Việt Nam</v>
          </cell>
          <cell r="AA53" t="str">
            <v>PGS.TS. Nguyễn Hữu Tài</v>
          </cell>
          <cell r="AB53" t="str">
            <v>TCNH</v>
          </cell>
          <cell r="AC53" t="str">
            <v>Trường Đại học Kinh tế quốc dân</v>
          </cell>
          <cell r="AD53" t="str">
            <v>TS. Nguyễn Thị Phương Dung</v>
          </cell>
          <cell r="AE53" t="str">
            <v>Kế toán</v>
          </cell>
          <cell r="AF53" t="str">
            <v xml:space="preserve"> Trường ĐH Kinh tế, ĐHQG Hà Nội</v>
          </cell>
          <cell r="AG53" t="str">
            <v>TS. Nguyễn Thị Hương Liên</v>
          </cell>
          <cell r="AH53" t="str">
            <v>PTQT</v>
          </cell>
          <cell r="AI53" t="str">
            <v xml:space="preserve"> Trường ĐH Kinh tế, ĐHQG Hà Nội</v>
          </cell>
          <cell r="AL53">
            <v>2.71</v>
          </cell>
          <cell r="AM53" t="str">
            <v>1692/QĐ-ĐHKT</v>
          </cell>
          <cell r="AN53" t="str">
            <v>ngày 13 tháng 6 năm 2016</v>
          </cell>
          <cell r="AO53">
            <v>8.5</v>
          </cell>
          <cell r="AP53" t="str">
            <v>A</v>
          </cell>
          <cell r="AT53" t="str">
            <v>1693/QĐ-ĐHKT ngày 13 tháng 6 năm 2016</v>
          </cell>
          <cell r="AU53" t="str">
            <v>0984093290</v>
          </cell>
          <cell r="AV53" t="str">
            <v>8h00</v>
          </cell>
          <cell r="AW53" t="str">
            <v>ngày 03 tháng 7 năm 2016</v>
          </cell>
        </row>
        <row r="54">
          <cell r="G54" t="str">
            <v>Nguyễn Thị Lan Hương 29/09/0989</v>
          </cell>
          <cell r="H54" t="str">
            <v>Nguyễn Thị Lan Hương</v>
          </cell>
          <cell r="I54" t="str">
            <v>29/09/0989</v>
          </cell>
          <cell r="J54" t="str">
            <v>Hà Nội</v>
          </cell>
          <cell r="K54" t="str">
            <v>Nữ</v>
          </cell>
          <cell r="L54" t="str">
            <v>Tài chính - Ngân hàng</v>
          </cell>
          <cell r="M54" t="str">
            <v>QH-2013-E</v>
          </cell>
          <cell r="N54" t="str">
            <v>Tài chính - Ngân hàng</v>
          </cell>
          <cell r="O54" t="str">
            <v>60340201</v>
          </cell>
          <cell r="P54">
            <v>14</v>
          </cell>
          <cell r="Q54" t="str">
            <v>Tài chính - Ngân hàng</v>
          </cell>
          <cell r="R54" t="str">
            <v>Hoàn thiện công tác kiểm soát nội bộ tại Ngân hàng TMCP ngoại thương Việt Nam</v>
          </cell>
          <cell r="S54" t="str">
            <v>TS. Trần Thị Vân Anh</v>
          </cell>
          <cell r="T54" t="str">
            <v xml:space="preserve"> Trường ĐH Kinh tế, ĐHQG Hà Nội</v>
          </cell>
          <cell r="U54" t="str">
            <v>PGS.TS. Trịnh Thị Hoa Mai</v>
          </cell>
          <cell r="V54" t="str">
            <v>KTCT</v>
          </cell>
          <cell r="W54" t="str">
            <v>Nguyên cán bộ Trường ĐH Kinh tế, ĐHQG Hà Nội</v>
          </cell>
          <cell r="X54" t="str">
            <v>PGS.TS. Nguyễn Hữu Tài</v>
          </cell>
          <cell r="Y54" t="str">
            <v>TCNH</v>
          </cell>
          <cell r="Z54" t="str">
            <v>Trường Đại học Kinh tế quốc dân</v>
          </cell>
          <cell r="AA54" t="str">
            <v>TS. Nguyễn Thị Hương Liên</v>
          </cell>
          <cell r="AB54" t="str">
            <v>PTQT</v>
          </cell>
          <cell r="AC54" t="str">
            <v xml:space="preserve"> Trường ĐH Kinh tế, ĐHQG Hà Nội</v>
          </cell>
          <cell r="AD54" t="str">
            <v>TS. Nguyễn Thị Phương Dung</v>
          </cell>
          <cell r="AE54" t="str">
            <v>Kế toán</v>
          </cell>
          <cell r="AF54" t="str">
            <v xml:space="preserve"> Trường ĐH Kinh tế, ĐHQG Hà Nội</v>
          </cell>
          <cell r="AG54" t="str">
            <v>TS. Nguyễn Đức Tú</v>
          </cell>
          <cell r="AH54" t="str">
            <v>TCNH</v>
          </cell>
          <cell r="AI54" t="str">
            <v>Ngân hàng TMCP Công thương Việt Nam</v>
          </cell>
          <cell r="AL54">
            <v>3.28</v>
          </cell>
          <cell r="AM54" t="str">
            <v>1693/QĐ-ĐHKT</v>
          </cell>
          <cell r="AN54" t="str">
            <v>ngày 13 tháng 6 năm 2016</v>
          </cell>
          <cell r="AO54">
            <v>8.4</v>
          </cell>
          <cell r="AP54" t="str">
            <v>B+</v>
          </cell>
          <cell r="AT54" t="str">
            <v>1694/QĐ-ĐHKT ngày 13 tháng 6 năm 2016</v>
          </cell>
          <cell r="AU54" t="str">
            <v>0904290989</v>
          </cell>
          <cell r="AV54" t="str">
            <v>8h00</v>
          </cell>
          <cell r="AW54" t="str">
            <v>ngày 03 tháng 7 năm 2016</v>
          </cell>
        </row>
        <row r="55">
          <cell r="G55" t="str">
            <v>Nguyễn Thu Quyên 14/09/1989</v>
          </cell>
          <cell r="H55" t="str">
            <v>Nguyễn Thu Quyên</v>
          </cell>
          <cell r="I55" t="str">
            <v>14/09/1989</v>
          </cell>
          <cell r="J55" t="str">
            <v>Hà Nội</v>
          </cell>
          <cell r="K55" t="str">
            <v>Nữ</v>
          </cell>
          <cell r="L55" t="str">
            <v>Tài chính - Ngân hàng</v>
          </cell>
          <cell r="M55" t="str">
            <v>QH-2013-E</v>
          </cell>
          <cell r="N55" t="str">
            <v>Tài chính - Ngân hàng</v>
          </cell>
          <cell r="O55" t="str">
            <v>60340201</v>
          </cell>
          <cell r="P55">
            <v>14</v>
          </cell>
          <cell r="Q55" t="str">
            <v>Tài chính - Ngân hàng</v>
          </cell>
          <cell r="R55" t="str">
            <v>Chất lượng tín dụng đối với hộ nghèo tại Ngân hàng Chính sách Xã hội - Chi nhánh Thành phố Hà Nội</v>
          </cell>
          <cell r="S55" t="str">
            <v>PGS.TS. Lê Hoàng Nga</v>
          </cell>
          <cell r="T55" t="str">
            <v>Trung tâm Nghiên cứu khoa học và Đào tạo chứng khoán</v>
          </cell>
          <cell r="U55" t="str">
            <v>PGS.TS. Trịnh Thị Hoa Mai</v>
          </cell>
          <cell r="V55" t="str">
            <v>KTCT</v>
          </cell>
          <cell r="W55" t="str">
            <v>Nguyên cán bộ Trường ĐH Kinh tế, ĐHQG Hà Nội</v>
          </cell>
          <cell r="X55" t="str">
            <v>TS. Nguyễn Thị Hương Liên</v>
          </cell>
          <cell r="Y55" t="str">
            <v>PTQT</v>
          </cell>
          <cell r="Z55" t="str">
            <v xml:space="preserve"> Trường ĐH Kinh tế, ĐHQG Hà Nội</v>
          </cell>
          <cell r="AA55" t="str">
            <v>PGS.TS. Nguyễn Hữu Tài</v>
          </cell>
          <cell r="AB55" t="str">
            <v>TCNH</v>
          </cell>
          <cell r="AC55" t="str">
            <v>Trường Đại học Kinh tế quốc dân</v>
          </cell>
          <cell r="AD55" t="str">
            <v>TS. Nguyễn Thị Phương Dung</v>
          </cell>
          <cell r="AE55" t="str">
            <v>Kế toán</v>
          </cell>
          <cell r="AF55" t="str">
            <v xml:space="preserve"> Trường ĐH Kinh tế, ĐHQG Hà Nội</v>
          </cell>
          <cell r="AG55" t="str">
            <v>TS. Nguyễn Đức Tú</v>
          </cell>
          <cell r="AH55" t="str">
            <v>TCNH</v>
          </cell>
          <cell r="AI55" t="str">
            <v>Ngân hàng TMCP Công thương Việt Nam</v>
          </cell>
          <cell r="AL55">
            <v>3.02</v>
          </cell>
          <cell r="AM55" t="str">
            <v>1694/QĐ-ĐHKT</v>
          </cell>
          <cell r="AN55" t="str">
            <v>ngày 13 tháng 6 năm 2016</v>
          </cell>
          <cell r="AO55">
            <v>8.5</v>
          </cell>
          <cell r="AP55" t="str">
            <v>A</v>
          </cell>
          <cell r="AT55" t="str">
            <v>1695/QĐ-ĐHKT ngày 13 tháng 6 năm 2016</v>
          </cell>
          <cell r="AU55" t="str">
            <v>0977995159</v>
          </cell>
          <cell r="AV55" t="str">
            <v>8h00</v>
          </cell>
          <cell r="AW55" t="str">
            <v>ngày 03 tháng 7 năm 2016</v>
          </cell>
        </row>
        <row r="56">
          <cell r="G56" t="str">
            <v>Nguyễn Thùy Nga 23/05/1989</v>
          </cell>
          <cell r="H56" t="str">
            <v>Nguyễn Thùy Nga</v>
          </cell>
          <cell r="I56" t="str">
            <v>23/05/1989</v>
          </cell>
          <cell r="J56" t="str">
            <v>Bắc Ninh</v>
          </cell>
          <cell r="K56" t="str">
            <v>Nữ</v>
          </cell>
          <cell r="L56" t="str">
            <v>Tài chính - Ngân hàng</v>
          </cell>
          <cell r="M56" t="str">
            <v>QH-2013-E</v>
          </cell>
          <cell r="N56" t="str">
            <v>Tài chính - Ngân hàng</v>
          </cell>
          <cell r="O56" t="str">
            <v>60340201</v>
          </cell>
          <cell r="P56">
            <v>14</v>
          </cell>
          <cell r="Q56" t="str">
            <v>Tài chính - Ngân hàng</v>
          </cell>
          <cell r="R56" t="str">
            <v>Quản trị rủi ro tín dụng tại Ngân hàng TMCP Bưu điện Liên Việt</v>
          </cell>
          <cell r="S56" t="str">
            <v>PGS.TS. Trần Thị Thái Hà</v>
          </cell>
          <cell r="T56" t="str">
            <v xml:space="preserve"> Trường ĐH Kinh tế, ĐHQG Hà Nội</v>
          </cell>
          <cell r="U56" t="str">
            <v>PGS.TS. Trịnh Thị Hoa Mai</v>
          </cell>
          <cell r="V56" t="str">
            <v>KTCT</v>
          </cell>
          <cell r="W56" t="str">
            <v>Nguyên cán bộ Trường ĐH Kinh tế, ĐHQG Hà Nội</v>
          </cell>
          <cell r="X56" t="str">
            <v>TS. Nguyễn Đức Tú</v>
          </cell>
          <cell r="Y56" t="str">
            <v>TCNH</v>
          </cell>
          <cell r="Z56" t="str">
            <v>Ngân hàng TMCP Công thương Việt Nam</v>
          </cell>
          <cell r="AA56" t="str">
            <v>TS. Nguyễn Thị Hương Liên</v>
          </cell>
          <cell r="AB56" t="str">
            <v>PTQT</v>
          </cell>
          <cell r="AC56" t="str">
            <v xml:space="preserve"> Trường ĐH Kinh tế, ĐHQG Hà Nội</v>
          </cell>
          <cell r="AD56" t="str">
            <v>TS. Nguyễn Thị Phương Dung</v>
          </cell>
          <cell r="AE56" t="str">
            <v>Kế toán</v>
          </cell>
          <cell r="AF56" t="str">
            <v xml:space="preserve"> Trường ĐH Kinh tế, ĐHQG Hà Nội</v>
          </cell>
          <cell r="AG56" t="str">
            <v>PGS.TS. Nguyễn Hữu Tài</v>
          </cell>
          <cell r="AH56" t="str">
            <v>TCNH</v>
          </cell>
          <cell r="AI56" t="str">
            <v>Trường Đại học Kinh tế quốc dân</v>
          </cell>
          <cell r="AL56">
            <v>3.27</v>
          </cell>
          <cell r="AM56" t="str">
            <v>1695/QĐ-ĐHKT</v>
          </cell>
          <cell r="AN56" t="str">
            <v>ngày 13 tháng 6 năm 2016</v>
          </cell>
          <cell r="AO56">
            <v>8.6</v>
          </cell>
          <cell r="AP56" t="str">
            <v>A</v>
          </cell>
          <cell r="AT56" t="str">
            <v>1696/QĐ-ĐHKT ngày 13 tháng 6 năm 2016</v>
          </cell>
          <cell r="AU56" t="str">
            <v>0972411235</v>
          </cell>
          <cell r="AV56" t="str">
            <v>8h00</v>
          </cell>
          <cell r="AW56" t="str">
            <v>ngày 03 tháng 7 năm 2016</v>
          </cell>
        </row>
        <row r="57">
          <cell r="G57" t="str">
            <v>Trần Văn Thiết 29/06/1990</v>
          </cell>
          <cell r="H57" t="str">
            <v>Trần Văn Thiết</v>
          </cell>
          <cell r="I57" t="str">
            <v>29/06/1990</v>
          </cell>
          <cell r="J57" t="str">
            <v xml:space="preserve">Nam Định </v>
          </cell>
          <cell r="K57" t="str">
            <v>Nam</v>
          </cell>
          <cell r="L57" t="str">
            <v>Tài chính - Ngân hàng</v>
          </cell>
          <cell r="M57" t="str">
            <v>QH-2013-E</v>
          </cell>
          <cell r="N57" t="str">
            <v>Tài chính - Ngân hàng</v>
          </cell>
          <cell r="O57" t="str">
            <v>60340201</v>
          </cell>
          <cell r="P57">
            <v>15</v>
          </cell>
          <cell r="Q57" t="str">
            <v>Tài chính - Ngân hàng</v>
          </cell>
          <cell r="R57" t="str">
            <v>Nâng cao chất lượng tín dụng hộ sản xuất tại Ngân hàng Nông nghiệp và Phát triển nông thôn Việt Nam - Chi nhánh Thành Nam, Nam Định</v>
          </cell>
          <cell r="S57" t="str">
            <v>TS. Nguyễn Quốc Toản</v>
          </cell>
          <cell r="T57" t="str">
            <v>Ban kinh tế trung ương</v>
          </cell>
          <cell r="U57" t="str">
            <v>TS. Lê Trung Thành</v>
          </cell>
          <cell r="V57" t="str">
            <v>TCNH</v>
          </cell>
          <cell r="W57" t="str">
            <v xml:space="preserve"> Trường ĐH Kinh tế, ĐHQG Hà Nội</v>
          </cell>
          <cell r="X57" t="str">
            <v>PGS.TS. Lưu Thị Hương</v>
          </cell>
          <cell r="Y57" t="str">
            <v>TCNH</v>
          </cell>
          <cell r="Z57" t="str">
            <v>Trường ĐH Kinh tế Quốc dân</v>
          </cell>
          <cell r="AA57" t="str">
            <v>PGS.TS. Vũ Sỹ Cường</v>
          </cell>
          <cell r="AB57" t="str">
            <v>TCNH</v>
          </cell>
          <cell r="AC57" t="str">
            <v>Học viện tài chính</v>
          </cell>
          <cell r="AD57" t="str">
            <v>TS. Trần Thị Vân Anh</v>
          </cell>
          <cell r="AE57" t="str">
            <v>KTH</v>
          </cell>
          <cell r="AF57" t="str">
            <v xml:space="preserve"> Trường ĐH Kinh tế, ĐHQG Hà Nội</v>
          </cell>
          <cell r="AG57" t="str">
            <v>TS. Nguyễn Thế Hùng</v>
          </cell>
          <cell r="AH57" t="str">
            <v>QTKD</v>
          </cell>
          <cell r="AI57" t="str">
            <v xml:space="preserve"> Trường ĐH Kinh tế, ĐHQG Hà Nội</v>
          </cell>
          <cell r="AL57">
            <v>2.75</v>
          </cell>
          <cell r="AM57" t="str">
            <v>1696/QĐ-ĐHKT</v>
          </cell>
          <cell r="AN57" t="str">
            <v>ngày 13 tháng 6 năm 2016</v>
          </cell>
          <cell r="AO57">
            <v>8.3000000000000007</v>
          </cell>
          <cell r="AP57" t="str">
            <v>B+</v>
          </cell>
          <cell r="AT57" t="str">
            <v>1578/QĐ-ĐHKT ngày 07 tháng 6 năm 2016</v>
          </cell>
          <cell r="AU57" t="str">
            <v>0989926097</v>
          </cell>
          <cell r="AV57" t="str">
            <v>8h00</v>
          </cell>
          <cell r="AW57" t="str">
            <v>ngày 03 tháng 7 năm 2016</v>
          </cell>
        </row>
        <row r="58">
          <cell r="G58" t="str">
            <v>Phạm Thị Linh 20/01/1991</v>
          </cell>
          <cell r="H58" t="str">
            <v>Phạm Thị Linh</v>
          </cell>
          <cell r="I58" t="str">
            <v>20/01/1991</v>
          </cell>
          <cell r="J58" t="str">
            <v>Quảng Ninh</v>
          </cell>
          <cell r="K58" t="str">
            <v>Nữ</v>
          </cell>
          <cell r="L58" t="str">
            <v>Tài chính - Ngân hàng</v>
          </cell>
          <cell r="M58" t="str">
            <v>QH-2013-E</v>
          </cell>
          <cell r="N58" t="str">
            <v>Tài chính - Ngân hàng</v>
          </cell>
          <cell r="O58" t="str">
            <v>60340201</v>
          </cell>
          <cell r="P58">
            <v>15</v>
          </cell>
          <cell r="Q58" t="str">
            <v>Tài chính - Ngân hàng</v>
          </cell>
          <cell r="R58" t="str">
            <v>Năng lực cạnh tranh của Ngân hàng Nông nghiệp và Phát triển Nông Thôn Việt Nam - Chi nhánh Đông Triều, Quảng Ninh</v>
          </cell>
          <cell r="S58" t="str">
            <v>PGS.TS. Nguyễn Mạnh Hùng</v>
          </cell>
          <cell r="T58" t="str">
            <v>Viện Nghiên cứu Châu Phi và Trung Đông</v>
          </cell>
          <cell r="U58" t="str">
            <v>TS. Lê Trung Thành</v>
          </cell>
          <cell r="V58" t="str">
            <v>TCNH</v>
          </cell>
          <cell r="W58" t="str">
            <v xml:space="preserve"> Trường ĐH Kinh tế, ĐHQG Hà Nội</v>
          </cell>
          <cell r="X58" t="str">
            <v>PGS.TS. Vũ Sỹ Cường</v>
          </cell>
          <cell r="Y58" t="str">
            <v>TCNH</v>
          </cell>
          <cell r="Z58" t="str">
            <v>Học viện tài chính</v>
          </cell>
          <cell r="AA58" t="str">
            <v>PGS.TS. Lưu Thị Hương</v>
          </cell>
          <cell r="AB58" t="str">
            <v>TCNH</v>
          </cell>
          <cell r="AC58" t="str">
            <v>Trường ĐH Kinh tế Quốc dân</v>
          </cell>
          <cell r="AD58" t="str">
            <v>TS. Trần Thị Vân Anh</v>
          </cell>
          <cell r="AE58" t="str">
            <v>KTH</v>
          </cell>
          <cell r="AF58" t="str">
            <v xml:space="preserve"> Trường ĐH Kinh tế, ĐHQG Hà Nội</v>
          </cell>
          <cell r="AG58" t="str">
            <v>TS. Nguyễn Thế Hùng</v>
          </cell>
          <cell r="AH58" t="str">
            <v>QTKD</v>
          </cell>
          <cell r="AI58" t="str">
            <v xml:space="preserve"> Trường ĐH Kinh tế, ĐHQG Hà Nội</v>
          </cell>
          <cell r="AL58">
            <v>3.07</v>
          </cell>
          <cell r="AM58" t="str">
            <v>1578/QĐ-ĐHKT</v>
          </cell>
          <cell r="AN58" t="str">
            <v>ngày 07 tháng 6 năm 2016</v>
          </cell>
          <cell r="AO58">
            <v>8.3000000000000007</v>
          </cell>
          <cell r="AP58" t="str">
            <v>B+</v>
          </cell>
          <cell r="AT58" t="str">
            <v>1579/QĐ-ĐHKT ngày 07 tháng 6 năm 2016</v>
          </cell>
          <cell r="AU58" t="str">
            <v>01693008368</v>
          </cell>
          <cell r="AV58" t="str">
            <v>8h00</v>
          </cell>
          <cell r="AW58" t="str">
            <v>ngày 03 tháng 7 năm 2016</v>
          </cell>
        </row>
        <row r="59">
          <cell r="G59" t="str">
            <v>Dương Thị Anh 13/11/1991</v>
          </cell>
          <cell r="H59" t="str">
            <v>Dương Thị Anh</v>
          </cell>
          <cell r="I59" t="str">
            <v>13/11/1991</v>
          </cell>
          <cell r="J59" t="str">
            <v>Bắc Giang</v>
          </cell>
          <cell r="K59" t="str">
            <v>Nữ</v>
          </cell>
          <cell r="L59" t="str">
            <v>Tài chính - Ngân hàng</v>
          </cell>
          <cell r="M59" t="str">
            <v>QH-2013-E</v>
          </cell>
          <cell r="N59" t="str">
            <v>Tài chính - Ngân hàng</v>
          </cell>
          <cell r="O59" t="str">
            <v>60340201</v>
          </cell>
          <cell r="P59">
            <v>15</v>
          </cell>
          <cell r="Q59" t="str">
            <v>Tài chính - Ngân hàng</v>
          </cell>
          <cell r="R59" t="str">
            <v>Thẩm định dự án đầu tư tại Ngân hàng công thương Việt Nam - Chi nhánh Thanh Xuân, trường hợp dự án đầu tư nhà máy nhựa Phúc Hà</v>
          </cell>
          <cell r="S59" t="str">
            <v>TS. Nguyễn Phú Hà</v>
          </cell>
          <cell r="T59" t="str">
            <v xml:space="preserve"> Trường ĐH Kinh tế, ĐHQG Hà Nội</v>
          </cell>
          <cell r="U59" t="str">
            <v>TS. Lê Trung Thành</v>
          </cell>
          <cell r="V59" t="str">
            <v>TCNH</v>
          </cell>
          <cell r="W59" t="str">
            <v xml:space="preserve"> Trường ĐH Kinh tế, ĐHQG Hà Nội</v>
          </cell>
          <cell r="X59" t="str">
            <v>PGS.TS. Lưu Thị Hương</v>
          </cell>
          <cell r="Y59" t="str">
            <v>TCNH</v>
          </cell>
          <cell r="Z59" t="str">
            <v>Trường ĐH Kinh tế Quốc dân</v>
          </cell>
          <cell r="AA59" t="str">
            <v>TS. Nguyễn Thế Hùng</v>
          </cell>
          <cell r="AB59" t="str">
            <v>QTKD</v>
          </cell>
          <cell r="AC59" t="str">
            <v xml:space="preserve"> Trường ĐH Kinh tế, ĐHQG Hà Nội</v>
          </cell>
          <cell r="AD59" t="str">
            <v>TS. Trần Thị Vân Anh</v>
          </cell>
          <cell r="AE59" t="str">
            <v>KTH</v>
          </cell>
          <cell r="AF59" t="str">
            <v xml:space="preserve"> Trường ĐH Kinh tế, ĐHQG Hà Nội</v>
          </cell>
          <cell r="AG59" t="str">
            <v>PGS.TS. Vũ Sỹ Cường</v>
          </cell>
          <cell r="AH59" t="str">
            <v>TCNH</v>
          </cell>
          <cell r="AI59" t="str">
            <v>Học viện tài chính</v>
          </cell>
          <cell r="AL59">
            <v>2.74</v>
          </cell>
          <cell r="AM59" t="str">
            <v>1579/QĐ-ĐHKT</v>
          </cell>
          <cell r="AN59" t="str">
            <v>ngày 07 tháng 6 năm 2016</v>
          </cell>
          <cell r="AO59">
            <v>8.8000000000000007</v>
          </cell>
          <cell r="AP59" t="str">
            <v>A</v>
          </cell>
          <cell r="AT59" t="str">
            <v>1697/QĐ-ĐHKT ngày 13 tháng 6 năm 2016</v>
          </cell>
          <cell r="AU59" t="str">
            <v>0945703091</v>
          </cell>
          <cell r="AV59" t="str">
            <v>8h00</v>
          </cell>
          <cell r="AW59" t="str">
            <v>ngày 03 tháng 7 năm 2016</v>
          </cell>
        </row>
        <row r="60">
          <cell r="G60" t="str">
            <v>Đỗ Thị Thận 04/06/1989</v>
          </cell>
          <cell r="H60" t="str">
            <v>Đỗ Thị Thận</v>
          </cell>
          <cell r="I60" t="str">
            <v>04/06/1989</v>
          </cell>
          <cell r="J60" t="str">
            <v xml:space="preserve"> Bắc Ninh</v>
          </cell>
          <cell r="K60" t="str">
            <v>Nữ</v>
          </cell>
          <cell r="L60" t="str">
            <v>Tài chính - Ngân hàng</v>
          </cell>
          <cell r="M60" t="str">
            <v>QH-2013-E</v>
          </cell>
          <cell r="N60" t="str">
            <v>Tài chính - Ngân hàng</v>
          </cell>
          <cell r="O60" t="str">
            <v>60340201</v>
          </cell>
          <cell r="P60">
            <v>15</v>
          </cell>
          <cell r="Q60" t="str">
            <v>Tài chính - Ngân hàng</v>
          </cell>
          <cell r="R60" t="str">
            <v>Hiệu quả sử dụng tài sản tại Công ty cổ phần Tập đoàn DABACO Việt Nam</v>
          </cell>
          <cell r="S60" t="str">
            <v>PGS.TS. Trần Thị Thái Hà</v>
          </cell>
          <cell r="T60" t="str">
            <v xml:space="preserve"> Trường ĐH Kinh tế, ĐHQG Hà Nội</v>
          </cell>
          <cell r="U60" t="str">
            <v>TS. Lê Trung Thành</v>
          </cell>
          <cell r="V60" t="str">
            <v>TCNH</v>
          </cell>
          <cell r="W60" t="str">
            <v xml:space="preserve"> Trường ĐH Kinh tế, ĐHQG Hà Nội</v>
          </cell>
          <cell r="X60" t="str">
            <v>TS. Nguyễn Thế Hùng</v>
          </cell>
          <cell r="Y60" t="str">
            <v>QTKD</v>
          </cell>
          <cell r="Z60" t="str">
            <v xml:space="preserve"> Trường ĐH Kinh tế, ĐHQG Hà Nội</v>
          </cell>
          <cell r="AA60" t="str">
            <v>PGS.TS. Lưu Thị Hương</v>
          </cell>
          <cell r="AB60" t="str">
            <v>TCNH</v>
          </cell>
          <cell r="AC60" t="str">
            <v>Trường ĐH Kinh tế Quốc dân</v>
          </cell>
          <cell r="AD60" t="str">
            <v>TS. Trần Thị Vân Anh</v>
          </cell>
          <cell r="AE60" t="str">
            <v>KTH</v>
          </cell>
          <cell r="AF60" t="str">
            <v xml:space="preserve"> Trường ĐH Kinh tế, ĐHQG Hà Nội</v>
          </cell>
          <cell r="AG60" t="str">
            <v>PGS.TS. Vũ Sỹ Cường</v>
          </cell>
          <cell r="AH60" t="str">
            <v>TCNH</v>
          </cell>
          <cell r="AI60" t="str">
            <v>Học viện tài chính</v>
          </cell>
          <cell r="AL60">
            <v>3.16</v>
          </cell>
          <cell r="AM60" t="str">
            <v>1697/QĐ-ĐHKT</v>
          </cell>
          <cell r="AN60" t="str">
            <v>ngày 13 tháng 6 năm 2016</v>
          </cell>
          <cell r="AO60">
            <v>8.8000000000000007</v>
          </cell>
          <cell r="AP60" t="str">
            <v>A</v>
          </cell>
          <cell r="AT60" t="str">
            <v>1698/QĐ-ĐHKT ngày 13 tháng 6 năm 2016</v>
          </cell>
          <cell r="AU60" t="str">
            <v>01698204940</v>
          </cell>
          <cell r="AV60" t="str">
            <v>8h00</v>
          </cell>
          <cell r="AW60" t="str">
            <v>ngày 03 tháng 7 năm 2016</v>
          </cell>
        </row>
        <row r="61">
          <cell r="G61" t="str">
            <v>Nguyễn Thị Huyền Trang 07/07/1987</v>
          </cell>
          <cell r="H61" t="str">
            <v>Nguyễn Thị Huyền Trang</v>
          </cell>
          <cell r="I61" t="str">
            <v>07/07/1987</v>
          </cell>
          <cell r="J61" t="str">
            <v>Bắc Ninh</v>
          </cell>
          <cell r="K61" t="str">
            <v>Nữ</v>
          </cell>
          <cell r="L61" t="str">
            <v>Tài chính - Ngân hàng</v>
          </cell>
          <cell r="M61" t="str">
            <v>QH-2013-E</v>
          </cell>
          <cell r="N61" t="str">
            <v>Tài chính - Ngân hàng</v>
          </cell>
          <cell r="O61" t="str">
            <v>60340201</v>
          </cell>
          <cell r="P61">
            <v>15</v>
          </cell>
          <cell r="Q61" t="str">
            <v>Tài chính - Ngân hàng</v>
          </cell>
          <cell r="R61" t="str">
            <v>Phát triển dịch vụ bán lẻ tại Ngân hàng Đầu tư và Phát triển Việt Nam - chi nhánh Bắc Ninh</v>
          </cell>
          <cell r="S61" t="str">
            <v>PGS.TS. Trần Thị Thái Hà</v>
          </cell>
          <cell r="T61" t="str">
            <v xml:space="preserve"> Trường ĐH Kinh tế, ĐHQG Hà Nội</v>
          </cell>
          <cell r="U61" t="str">
            <v>TS. Lê Trung Thành</v>
          </cell>
          <cell r="V61" t="str">
            <v>TCNH</v>
          </cell>
          <cell r="W61" t="str">
            <v xml:space="preserve"> Trường ĐH Kinh tế, ĐHQG Hà Nội</v>
          </cell>
          <cell r="X61" t="str">
            <v>PGS.TS. Vũ Sỹ Cường</v>
          </cell>
          <cell r="Y61" t="str">
            <v>TCNH</v>
          </cell>
          <cell r="Z61" t="str">
            <v>Học viện tài chính</v>
          </cell>
          <cell r="AA61" t="str">
            <v>TS. Nguyễn Thế Hùng</v>
          </cell>
          <cell r="AB61" t="str">
            <v>QTKD</v>
          </cell>
          <cell r="AC61" t="str">
            <v xml:space="preserve"> Trường ĐH Kinh tế, ĐHQG Hà Nội</v>
          </cell>
          <cell r="AD61" t="str">
            <v>TS. Trần Thị Vân Anh</v>
          </cell>
          <cell r="AE61" t="str">
            <v>KTH</v>
          </cell>
          <cell r="AF61" t="str">
            <v xml:space="preserve"> Trường ĐH Kinh tế, ĐHQG Hà Nội</v>
          </cell>
          <cell r="AG61" t="str">
            <v>PGS.TS. Lưu Thị Hương</v>
          </cell>
          <cell r="AH61" t="str">
            <v>TCNH</v>
          </cell>
          <cell r="AI61" t="str">
            <v>Trường ĐH Kinh tế Quốc dân</v>
          </cell>
          <cell r="AL61">
            <v>2.71</v>
          </cell>
          <cell r="AM61" t="str">
            <v>1698/QĐ-ĐHKT</v>
          </cell>
          <cell r="AN61" t="str">
            <v>ngày 13 tháng 6 năm 2016</v>
          </cell>
          <cell r="AO61">
            <v>8.5</v>
          </cell>
          <cell r="AP61" t="str">
            <v>A</v>
          </cell>
          <cell r="AT61" t="str">
            <v>1773/QĐ-ĐHKT ngày 21 tháng 6 năm 2016</v>
          </cell>
          <cell r="AU61" t="str">
            <v>0962706576</v>
          </cell>
          <cell r="AV61" t="str">
            <v>8h00</v>
          </cell>
          <cell r="AW61" t="str">
            <v>ngày 03 tháng 7 năm 2016</v>
          </cell>
        </row>
        <row r="62">
          <cell r="G62" t="str">
            <v>Tô Anh Đức 20/01/1991</v>
          </cell>
          <cell r="H62" t="str">
            <v>Tô Anh Đức</v>
          </cell>
          <cell r="I62" t="str">
            <v>20/01/1991</v>
          </cell>
          <cell r="J62" t="str">
            <v>Hà Nội</v>
          </cell>
          <cell r="K62" t="str">
            <v>Nam</v>
          </cell>
          <cell r="L62" t="str">
            <v>Tài chính - Ngân hàng</v>
          </cell>
          <cell r="M62" t="str">
            <v>QH-2013-E</v>
          </cell>
          <cell r="N62" t="str">
            <v>Tài chính - Ngân hàng</v>
          </cell>
          <cell r="O62" t="str">
            <v>60340201</v>
          </cell>
          <cell r="P62">
            <v>16</v>
          </cell>
          <cell r="Q62" t="str">
            <v>Tài chính - Ngân hàng</v>
          </cell>
          <cell r="R62" t="str">
            <v>Nâng cao chất lượng quản lý rủi ro tín dụng tại Ngân hàng nông nghiệp và Phát triển nông thôn Việt Nam - Chi nhánh Hà Nội</v>
          </cell>
          <cell r="S62" t="str">
            <v>TS. Nguyễn Thạc Hoát</v>
          </cell>
          <cell r="T62" t="str">
            <v>Học viện Chính sách và Phát triển</v>
          </cell>
          <cell r="U62" t="str">
            <v>PGS.TS. Nguyễn Hồng Sơn</v>
          </cell>
          <cell r="V62" t="str">
            <v>KTCT</v>
          </cell>
          <cell r="W62" t="str">
            <v xml:space="preserve"> Trường ĐH Kinh tế, ĐHQG Hà Nội</v>
          </cell>
          <cell r="X62" t="str">
            <v>TS. Nguyễn Đức Trung</v>
          </cell>
          <cell r="Y62" t="str">
            <v>KTH</v>
          </cell>
          <cell r="Z62" t="str">
            <v>Ngân hàng Nhà nước</v>
          </cell>
          <cell r="AA62" t="str">
            <v>TS. Phan Hữu Nghị</v>
          </cell>
          <cell r="AB62" t="str">
            <v>TCNH</v>
          </cell>
          <cell r="AC62" t="str">
            <v>Trường ĐH Kinh tế Quốc dân</v>
          </cell>
          <cell r="AD62" t="str">
            <v>TS. Đinh Thị Thanh Vân</v>
          </cell>
          <cell r="AE62" t="str">
            <v>TCNH</v>
          </cell>
          <cell r="AF62" t="str">
            <v xml:space="preserve"> Trường ĐH Kinh tế, ĐHQG Hà Nội</v>
          </cell>
          <cell r="AG62" t="str">
            <v>TS. Nguyễn Thế Hùng</v>
          </cell>
          <cell r="AH62" t="str">
            <v>QTKD</v>
          </cell>
          <cell r="AI62" t="str">
            <v xml:space="preserve"> Trường ĐH Kinh tế, ĐHQG Hà Nội</v>
          </cell>
          <cell r="AL62">
            <v>2.71</v>
          </cell>
          <cell r="AM62" t="str">
            <v>1773/QĐ-ĐHKT</v>
          </cell>
          <cell r="AN62" t="str">
            <v>ngày 21 tháng 6 năm 2016</v>
          </cell>
          <cell r="AO62">
            <v>8.8000000000000007</v>
          </cell>
          <cell r="AP62" t="str">
            <v>A</v>
          </cell>
          <cell r="AT62" t="str">
            <v>1774/QĐ-ĐHKT ngày 21 tháng 6 năm 2016</v>
          </cell>
          <cell r="AU62" t="str">
            <v>0904064306</v>
          </cell>
          <cell r="AV62" t="str">
            <v>8h00</v>
          </cell>
          <cell r="AW62" t="str">
            <v>ngày 02 tháng 7 năm 2016</v>
          </cell>
        </row>
        <row r="63">
          <cell r="G63" t="str">
            <v>Nguyễn Thị Nguyệt Loan 02/10/1986</v>
          </cell>
          <cell r="H63" t="str">
            <v>Nguyễn Thị Nguyệt Loan</v>
          </cell>
          <cell r="I63" t="str">
            <v>02/10/1986</v>
          </cell>
          <cell r="J63" t="str">
            <v>Quảng Ninh</v>
          </cell>
          <cell r="K63" t="str">
            <v>Nữ</v>
          </cell>
          <cell r="L63" t="str">
            <v>Tài chính - Ngân hàng</v>
          </cell>
          <cell r="M63" t="str">
            <v>QH-2013-E</v>
          </cell>
          <cell r="N63" t="str">
            <v>Tài chính - Ngân hàng</v>
          </cell>
          <cell r="O63" t="str">
            <v>60340201</v>
          </cell>
          <cell r="P63">
            <v>16</v>
          </cell>
          <cell r="Q63" t="str">
            <v>Tài chính - Ngân hàng</v>
          </cell>
          <cell r="R63" t="str">
            <v>Phát triển dịch vụ phi tín dụng tại Ngân hàng TMCP Á Châu - Chi nhánh Bắc Ninh</v>
          </cell>
          <cell r="S63" t="str">
            <v>PGS.TS. Trịnh Thị Hoa Mai</v>
          </cell>
          <cell r="T63" t="str">
            <v xml:space="preserve"> Trường ĐH Kinh tế, ĐHQG Hà Nội</v>
          </cell>
          <cell r="U63" t="str">
            <v>PGS.TS. Nguyễn Hồng Sơn</v>
          </cell>
          <cell r="V63" t="str">
            <v>KTCT</v>
          </cell>
          <cell r="W63" t="str">
            <v xml:space="preserve"> Trường ĐH Kinh tế, ĐHQG Hà Nội</v>
          </cell>
          <cell r="X63" t="str">
            <v>TS. Nguyễn Đức Trung</v>
          </cell>
          <cell r="Y63" t="str">
            <v>KTH</v>
          </cell>
          <cell r="Z63" t="str">
            <v>Ngân hàng Nhà nước</v>
          </cell>
          <cell r="AA63" t="str">
            <v>TS. Nguyễn Thế Hùng</v>
          </cell>
          <cell r="AB63" t="str">
            <v>QTKD</v>
          </cell>
          <cell r="AC63" t="str">
            <v xml:space="preserve"> Trường ĐH Kinh tế, ĐHQG Hà Nội</v>
          </cell>
          <cell r="AD63" t="str">
            <v>TS. Đinh Thị Thanh Vân</v>
          </cell>
          <cell r="AE63" t="str">
            <v>TCNH</v>
          </cell>
          <cell r="AF63" t="str">
            <v xml:space="preserve"> Trường ĐH Kinh tế, ĐHQG Hà Nội</v>
          </cell>
          <cell r="AG63" t="str">
            <v>TS. Phan Hữu Nghị</v>
          </cell>
          <cell r="AH63" t="str">
            <v>TCNH</v>
          </cell>
          <cell r="AI63" t="str">
            <v>Trường ĐH Kinh tế Quốc dân</v>
          </cell>
          <cell r="AL63">
            <v>2.83</v>
          </cell>
          <cell r="AM63" t="str">
            <v>1774/QĐ-ĐHKT</v>
          </cell>
          <cell r="AN63" t="str">
            <v>ngày 21 tháng 6 năm 2016</v>
          </cell>
          <cell r="AO63">
            <v>8.8000000000000007</v>
          </cell>
          <cell r="AP63" t="str">
            <v>A</v>
          </cell>
          <cell r="AT63" t="str">
            <v>1775/QĐ-ĐHKT ngày 21 tháng 6 năm 2016</v>
          </cell>
          <cell r="AU63" t="str">
            <v>0977186893</v>
          </cell>
          <cell r="AV63" t="str">
            <v>8h00</v>
          </cell>
          <cell r="AW63" t="str">
            <v>ngày 02 tháng 7 năm 2016</v>
          </cell>
        </row>
        <row r="64">
          <cell r="G64" t="str">
            <v>Phan Hải Như 02/11/1988</v>
          </cell>
          <cell r="H64" t="str">
            <v>Phan Hải Như</v>
          </cell>
          <cell r="I64" t="str">
            <v>02/11/1988</v>
          </cell>
          <cell r="J64" t="str">
            <v>Hà Tĩnh</v>
          </cell>
          <cell r="K64" t="str">
            <v>Nữ</v>
          </cell>
          <cell r="L64" t="str">
            <v>Tài chính - Ngân hàng</v>
          </cell>
          <cell r="M64" t="str">
            <v>QH-2013-E</v>
          </cell>
          <cell r="N64" t="str">
            <v>Tài chính - Ngân hàng</v>
          </cell>
          <cell r="O64" t="str">
            <v>60340201</v>
          </cell>
          <cell r="P64">
            <v>16</v>
          </cell>
          <cell r="Q64" t="str">
            <v>Tài chính - Ngân hàng</v>
          </cell>
          <cell r="R64" t="str">
            <v>Đổi mới cơ chế, chính sách tài chính tại Nhà xuất bản Đại học Quốc gia Hà Nội</v>
          </cell>
          <cell r="S64" t="str">
            <v>PGS.TS. Nguyễn Thị Mùi</v>
          </cell>
          <cell r="T64" t="str">
            <v>Trường ĐT&amp;PTNNL, Ngân hàng TMCP Công thương VN</v>
          </cell>
          <cell r="U64" t="str">
            <v>PGS.TS. Nguyễn Hồng Sơn</v>
          </cell>
          <cell r="V64" t="str">
            <v>KTCT</v>
          </cell>
          <cell r="W64" t="str">
            <v xml:space="preserve"> Trường ĐH Kinh tế, ĐHQG Hà Nội</v>
          </cell>
          <cell r="X64" t="str">
            <v>TS. Nguyễn Thế Hùng</v>
          </cell>
          <cell r="Y64" t="str">
            <v>QTKD</v>
          </cell>
          <cell r="Z64" t="str">
            <v xml:space="preserve"> Trường ĐH Kinh tế, ĐHQG Hà Nội</v>
          </cell>
          <cell r="AA64" t="str">
            <v>TS. Nguyễn Đức Trung</v>
          </cell>
          <cell r="AB64" t="str">
            <v>KTH</v>
          </cell>
          <cell r="AC64" t="str">
            <v>Ngân hàng Nhà nước</v>
          </cell>
          <cell r="AD64" t="str">
            <v>TS. Đinh Thị Thanh Vân</v>
          </cell>
          <cell r="AE64" t="str">
            <v>TCNH</v>
          </cell>
          <cell r="AF64" t="str">
            <v xml:space="preserve"> Trường ĐH Kinh tế, ĐHQG Hà Nội</v>
          </cell>
          <cell r="AG64" t="str">
            <v>TS. Phan Hữu Nghị</v>
          </cell>
          <cell r="AH64" t="str">
            <v>TCNH</v>
          </cell>
          <cell r="AI64" t="str">
            <v>Trường ĐH Kinh tế Quốc dân</v>
          </cell>
          <cell r="AL64">
            <v>2.83</v>
          </cell>
          <cell r="AM64" t="str">
            <v>1775/QĐ-ĐHKT</v>
          </cell>
          <cell r="AN64" t="str">
            <v>ngày 21 tháng 6 năm 2016</v>
          </cell>
          <cell r="AO64">
            <v>8.8000000000000007</v>
          </cell>
          <cell r="AP64" t="str">
            <v>A</v>
          </cell>
          <cell r="AT64" t="str">
            <v>1796/QĐ-ĐHKT ngày 23 tháng 6 năm 2016</v>
          </cell>
          <cell r="AU64" t="str">
            <v>0975515570</v>
          </cell>
          <cell r="AV64" t="str">
            <v>8h00</v>
          </cell>
          <cell r="AW64" t="str">
            <v>ngày 02 tháng 7 năm 2016</v>
          </cell>
        </row>
        <row r="65">
          <cell r="G65" t="str">
            <v>Nguyễn Xuân Vũ 12/04/1981</v>
          </cell>
          <cell r="H65" t="str">
            <v>Nguyễn Xuân Vũ</v>
          </cell>
          <cell r="I65" t="str">
            <v>12/04/1981</v>
          </cell>
          <cell r="J65" t="str">
            <v>Hà Tĩnh</v>
          </cell>
          <cell r="K65" t="str">
            <v>Nữ</v>
          </cell>
          <cell r="L65" t="str">
            <v>Tài chính - Ngân hàng</v>
          </cell>
          <cell r="M65" t="str">
            <v>QH-2013-E</v>
          </cell>
          <cell r="N65" t="str">
            <v>Tài chính - Ngân hàng</v>
          </cell>
          <cell r="O65" t="str">
            <v>60340201</v>
          </cell>
          <cell r="P65">
            <v>16</v>
          </cell>
          <cell r="Q65" t="str">
            <v>Tài chính - Ngân hàng</v>
          </cell>
          <cell r="R65" t="str">
            <v>Thẩm định dự án cho vay trung và dài hạn của Ngân hàng TMCP Sài Gòn Thương Tín</v>
          </cell>
          <cell r="S65" t="str">
            <v>TS. Nguyễn Anh Tuấn</v>
          </cell>
          <cell r="T65" t="str">
            <v xml:space="preserve"> Trường ĐH Kinh tế, ĐHQG Hà Nội</v>
          </cell>
          <cell r="U65" t="str">
            <v>PGS.TS. Nguyễn Hồng Sơn</v>
          </cell>
          <cell r="V65" t="str">
            <v>KTCT</v>
          </cell>
          <cell r="W65" t="str">
            <v xml:space="preserve"> Trường ĐH Kinh tế, ĐHQG Hà Nội</v>
          </cell>
          <cell r="X65" t="str">
            <v>TS. Phan Hữu Nghị</v>
          </cell>
          <cell r="Y65" t="str">
            <v>TCNH</v>
          </cell>
          <cell r="Z65" t="str">
            <v>Trường ĐH Kinh tế Quốc dân</v>
          </cell>
          <cell r="AA65" t="str">
            <v>TS. Nguyễn Thế Hùng</v>
          </cell>
          <cell r="AB65" t="str">
            <v>QTKD</v>
          </cell>
          <cell r="AC65" t="str">
            <v xml:space="preserve"> Trường ĐH Kinh tế, ĐHQG Hà Nội</v>
          </cell>
          <cell r="AD65" t="str">
            <v>TS. Đinh Thị Thanh Vân</v>
          </cell>
          <cell r="AE65" t="str">
            <v>TCNH</v>
          </cell>
          <cell r="AF65" t="str">
            <v xml:space="preserve"> Trường ĐH Kinh tế, ĐHQG Hà Nội</v>
          </cell>
          <cell r="AG65" t="str">
            <v>TS. Nguyễn Đức Trung</v>
          </cell>
          <cell r="AH65" t="str">
            <v>KTH</v>
          </cell>
          <cell r="AI65" t="str">
            <v>Ngân hàng Nhà nước</v>
          </cell>
          <cell r="AL65">
            <v>2.83</v>
          </cell>
          <cell r="AM65" t="str">
            <v>1796/QĐ-ĐHKT</v>
          </cell>
          <cell r="AN65" t="str">
            <v>ngày 23 tháng 6 năm 2016</v>
          </cell>
          <cell r="AO65">
            <v>9</v>
          </cell>
          <cell r="AP65" t="str">
            <v>A+</v>
          </cell>
          <cell r="AT65" t="str">
            <v>1797/QĐ-ĐHKT ngày 23 tháng 6 năm 2016</v>
          </cell>
          <cell r="AU65" t="str">
            <v>0914183239</v>
          </cell>
          <cell r="AV65" t="str">
            <v>8h00</v>
          </cell>
          <cell r="AW65" t="str">
            <v>ngày 02 tháng 7 năm 2016</v>
          </cell>
        </row>
        <row r="66">
          <cell r="G66" t="str">
            <v>Nguyễn Xuân Vũ 12/04/1981</v>
          </cell>
          <cell r="H66" t="str">
            <v>Nguyễn Xuân Vũ</v>
          </cell>
          <cell r="I66" t="str">
            <v>12/04/1981</v>
          </cell>
          <cell r="L66" t="str">
            <v>Tài chính - Ngân hàng</v>
          </cell>
          <cell r="N66" t="str">
            <v>Tài chính - Ngân hàng</v>
          </cell>
          <cell r="O66" t="str">
            <v>60340201</v>
          </cell>
          <cell r="P66">
            <v>16</v>
          </cell>
          <cell r="Q66" t="str">
            <v>Tài chính - Ngân hàng</v>
          </cell>
          <cell r="R66" t="str">
            <v>Thẩm định dự án cho vay trung và dài hạn của Ngân hàng TMCP Sài Gòn Thương Tín</v>
          </cell>
          <cell r="S66" t="str">
            <v>TS. Nguyễn Anh Tuấn</v>
          </cell>
          <cell r="T66" t="str">
            <v xml:space="preserve"> Trường ĐH Kinh tế, ĐHQG Hà Nội</v>
          </cell>
          <cell r="U66" t="str">
            <v>PGS.TS. Nguyễn Hồng Sơn</v>
          </cell>
          <cell r="V66" t="str">
            <v>KTCT</v>
          </cell>
          <cell r="W66" t="str">
            <v xml:space="preserve"> Trường ĐH Kinh tế, ĐHQG Hà Nội</v>
          </cell>
          <cell r="X66" t="str">
            <v>TS. Phan Hữu Nghị</v>
          </cell>
          <cell r="Y66" t="str">
            <v>TCNH</v>
          </cell>
          <cell r="Z66" t="str">
            <v>Trường ĐH Kinh tế Quốc dân</v>
          </cell>
          <cell r="AA66" t="str">
            <v>TS. Nguyễn Thế Hùng</v>
          </cell>
          <cell r="AB66" t="str">
            <v>QTKD</v>
          </cell>
          <cell r="AC66" t="str">
            <v xml:space="preserve"> Trường ĐH Kinh tế, ĐHQG Hà Nội</v>
          </cell>
          <cell r="AD66" t="str">
            <v>TS. Đinh Thị Thanh Vân</v>
          </cell>
          <cell r="AE66" t="str">
            <v>TCNH</v>
          </cell>
          <cell r="AF66" t="str">
            <v xml:space="preserve"> Trường ĐH Kinh tế, ĐHQG Hà Nội</v>
          </cell>
          <cell r="AG66" t="str">
            <v>TS. Nguyễn Đức Trung</v>
          </cell>
          <cell r="AH66" t="str">
            <v>KTH</v>
          </cell>
          <cell r="AI66" t="str">
            <v>Ngân hàng Nhà nước</v>
          </cell>
          <cell r="AM66" t="str">
            <v>1797/QĐ-ĐHKT</v>
          </cell>
          <cell r="AN66" t="str">
            <v>ngày 23 tháng 6 năm 2016</v>
          </cell>
          <cell r="AT66" t="str">
            <v>1797/QĐ-ĐHKT ngày 23 tháng 6 năm 2016</v>
          </cell>
        </row>
      </sheetData>
      <sheetData sheetId="2" refreshError="1"/>
      <sheetData sheetId="3" refreshError="1"/>
      <sheetData sheetId="4"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pHS"/>
      <sheetName val="KemQDthanhtoan"/>
      <sheetName val="TT GVHD TT"/>
      <sheetName val="TT GVHD NT"/>
      <sheetName val="Tong hop QD GVHD"/>
      <sheetName val="HD Final"/>
      <sheetName val="HD Final (2)"/>
      <sheetName val="Thong ke (2)"/>
      <sheetName val="Thong ke"/>
      <sheetName val="LUu"/>
      <sheetName val="Chucdanh"/>
      <sheetName val="Sheet1"/>
      <sheetName val="Sheet2"/>
      <sheetName val="Sheet3"/>
      <sheetName val="KTCT"/>
      <sheetName val="KTDN"/>
      <sheetName val="HD Final (3)"/>
      <sheetName val="TCNH"/>
      <sheetName val="QTKD"/>
      <sheetName val="QLK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row r="10">
          <cell r="AO10" t="str">
            <v>QĐ công nhận HV năm nhất</v>
          </cell>
          <cell r="AP10" t="str">
            <v>QĐ phân công GVHD</v>
          </cell>
          <cell r="AQ10" t="str">
            <v>Điểm TB chung học tập</v>
          </cell>
          <cell r="AR10" t="str">
            <v>Điểm luận văn (sau phải đổi sang hệ chữ)</v>
          </cell>
          <cell r="AS10" t="str">
            <v>Phiếu giao nhận</v>
          </cell>
          <cell r="AT10" t="str">
            <v>Đơn xin bảo vệ của học viên</v>
          </cell>
          <cell r="AU10" t="str">
            <v>Đề nghị của CBHD</v>
          </cell>
          <cell r="AV10" t="str">
            <v>Nhận xét của GVHD</v>
          </cell>
          <cell r="AW10" t="str">
            <v>Bản sao bằng ĐH</v>
          </cell>
          <cell r="AX10" t="str">
            <v xml:space="preserve">Bảng điểm cao học </v>
          </cell>
          <cell r="AY10" t="str">
            <v>Lý lịch khoa học</v>
          </cell>
          <cell r="AZ10" t="str">
            <v>Văn bản về những thay đổi quá trình đào tạo</v>
          </cell>
          <cell r="BA10" t="str">
            <v>Ảnh 3x4 (02)</v>
          </cell>
          <cell r="BB10" t="str">
            <v>Chứng chỉ B1 (photo công chứng)</v>
          </cell>
          <cell r="BC10" t="str">
            <v>Quyết nghị</v>
          </cell>
          <cell r="BD10" t="str">
            <v>Biên bản hội đồng</v>
          </cell>
          <cell r="BE10" t="str">
            <v>Biên bản họp ban kiểm phiếu</v>
          </cell>
          <cell r="BF10" t="str">
            <v>Phiếu cho điểm LV (5)</v>
          </cell>
          <cell r="BG10" t="str">
            <v>Nhận xét của 2 phản biện (2)</v>
          </cell>
          <cell r="BH10" t="str">
            <v>Giấy biên nhận với Thư viện</v>
          </cell>
          <cell r="BI10" t="str">
            <v>Biên bản giải trình chỉnh sửa luận văn (có chữ ký chủ tịch)</v>
          </cell>
          <cell r="BJ10" t="str">
            <v>Đĩa CD hoàn chỉnh LV</v>
          </cell>
          <cell r="BK10" t="str">
            <v>Điện thoại HV</v>
          </cell>
        </row>
      </sheetData>
      <sheetData sheetId="19"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mailto:nguyenlanhuong89@gmail.com" TargetMode="External"/><Relationship Id="rId18" Type="http://schemas.openxmlformats.org/officeDocument/2006/relationships/hyperlink" Target="mailto:n.nga89@gmail.com" TargetMode="External"/><Relationship Id="rId26" Type="http://schemas.openxmlformats.org/officeDocument/2006/relationships/hyperlink" Target="mailto:nthanhp@gmail.com" TargetMode="External"/><Relationship Id="rId39" Type="http://schemas.openxmlformats.org/officeDocument/2006/relationships/hyperlink" Target="mailto:ngocpham.2111.hl@gmail.com" TargetMode="External"/><Relationship Id="rId21" Type="http://schemas.openxmlformats.org/officeDocument/2006/relationships/hyperlink" Target="mailto:ntangoc@gmail.com" TargetMode="External"/><Relationship Id="rId34" Type="http://schemas.openxmlformats.org/officeDocument/2006/relationships/hyperlink" Target="mailto:hoaingocnd84@yahoo.com" TargetMode="External"/><Relationship Id="rId42" Type="http://schemas.openxmlformats.org/officeDocument/2006/relationships/hyperlink" Target="mailto:huypham35@gmail.com" TargetMode="External"/><Relationship Id="rId47" Type="http://schemas.openxmlformats.org/officeDocument/2006/relationships/hyperlink" Target="mailto:tronghieu88@gmail.com" TargetMode="External"/><Relationship Id="rId50" Type="http://schemas.openxmlformats.org/officeDocument/2006/relationships/hyperlink" Target="mailto:hanoitran@gmail.com" TargetMode="External"/><Relationship Id="rId55" Type="http://schemas.openxmlformats.org/officeDocument/2006/relationships/hyperlink" Target="mailto:ngokhiem2013@gmail.com" TargetMode="External"/><Relationship Id="rId63" Type="http://schemas.openxmlformats.org/officeDocument/2006/relationships/vmlDrawing" Target="../drawings/vmlDrawing1.vml"/><Relationship Id="rId7" Type="http://schemas.openxmlformats.org/officeDocument/2006/relationships/hyperlink" Target="mailto:thuylinh.skh@gmail.com" TargetMode="External"/><Relationship Id="rId2" Type="http://schemas.openxmlformats.org/officeDocument/2006/relationships/hyperlink" Target="mailto:ghost25hp@gmail.com" TargetMode="External"/><Relationship Id="rId16" Type="http://schemas.openxmlformats.org/officeDocument/2006/relationships/hyperlink" Target="mailto:anhnguyentb3290@gmail.com" TargetMode="External"/><Relationship Id="rId20" Type="http://schemas.openxmlformats.org/officeDocument/2006/relationships/hyperlink" Target="mailto:nguyenlehau@gmail.com" TargetMode="External"/><Relationship Id="rId29" Type="http://schemas.openxmlformats.org/officeDocument/2006/relationships/hyperlink" Target="mailto:phitu21@gmail.com" TargetMode="External"/><Relationship Id="rId41" Type="http://schemas.openxmlformats.org/officeDocument/2006/relationships/hyperlink" Target="mailto:nguyenthuhang_qulongbien@hanoi.gov.vn" TargetMode="External"/><Relationship Id="rId54" Type="http://schemas.openxmlformats.org/officeDocument/2006/relationships/hyperlink" Target="mailto:tienngoi.wru.jstn@gmail.com" TargetMode="External"/><Relationship Id="rId62" Type="http://schemas.openxmlformats.org/officeDocument/2006/relationships/printerSettings" Target="../printerSettings/printerSettings1.bin"/><Relationship Id="rId1" Type="http://schemas.openxmlformats.org/officeDocument/2006/relationships/hyperlink" Target="mailto:hoanghonglang@gmail.com" TargetMode="External"/><Relationship Id="rId6" Type="http://schemas.openxmlformats.org/officeDocument/2006/relationships/hyperlink" Target="mailto:doquocdatvpvn@gmail.com" TargetMode="External"/><Relationship Id="rId11" Type="http://schemas.openxmlformats.org/officeDocument/2006/relationships/hyperlink" Target="mailto:thuyphuong2308@gmail.com" TargetMode="External"/><Relationship Id="rId24" Type="http://schemas.openxmlformats.org/officeDocument/2006/relationships/hyperlink" Target="mailto:binhpxd80@gmail.com" TargetMode="External"/><Relationship Id="rId32" Type="http://schemas.openxmlformats.org/officeDocument/2006/relationships/hyperlink" Target="mailto:thuhacnk49a@gmail.com" TargetMode="External"/><Relationship Id="rId37" Type="http://schemas.openxmlformats.org/officeDocument/2006/relationships/hyperlink" Target="mailto:hoangnhung.qtdn@gmail.com" TargetMode="External"/><Relationship Id="rId40" Type="http://schemas.openxmlformats.org/officeDocument/2006/relationships/hyperlink" Target="mailto:htcong208@gmail.com" TargetMode="External"/><Relationship Id="rId45" Type="http://schemas.openxmlformats.org/officeDocument/2006/relationships/hyperlink" Target="mailto:lvchungccrc@gmail.com" TargetMode="External"/><Relationship Id="rId53" Type="http://schemas.openxmlformats.org/officeDocument/2006/relationships/hyperlink" Target="mailto:hanhdtv@vnu.edu.vn" TargetMode="External"/><Relationship Id="rId58" Type="http://schemas.openxmlformats.org/officeDocument/2006/relationships/hyperlink" Target="mailto:haiho.th@gmail.com" TargetMode="External"/><Relationship Id="rId5" Type="http://schemas.openxmlformats.org/officeDocument/2006/relationships/hyperlink" Target="mailto:nguyendieulinh1191@gmail.com" TargetMode="External"/><Relationship Id="rId15" Type="http://schemas.openxmlformats.org/officeDocument/2006/relationships/hyperlink" Target="mailto:amiabledoll@gmail.com" TargetMode="External"/><Relationship Id="rId23" Type="http://schemas.openxmlformats.org/officeDocument/2006/relationships/hyperlink" Target="mailto:0610nguyenthihuyen@gmail.com" TargetMode="External"/><Relationship Id="rId28" Type="http://schemas.openxmlformats.org/officeDocument/2006/relationships/hyperlink" Target="mailto:linh.pham20191@gmail.com" TargetMode="External"/><Relationship Id="rId36" Type="http://schemas.openxmlformats.org/officeDocument/2006/relationships/hyperlink" Target="mailto:lecong88@gmail.com" TargetMode="External"/><Relationship Id="rId49" Type="http://schemas.openxmlformats.org/officeDocument/2006/relationships/hyperlink" Target="mailto:thanhvuongibst@gmail.com" TargetMode="External"/><Relationship Id="rId57" Type="http://schemas.openxmlformats.org/officeDocument/2006/relationships/hyperlink" Target="mailto:caophuongnhung84@gmail.com" TargetMode="External"/><Relationship Id="rId61" Type="http://schemas.openxmlformats.org/officeDocument/2006/relationships/hyperlink" Target="mailto:vuxuan@sacombank.com" TargetMode="External"/><Relationship Id="rId10" Type="http://schemas.openxmlformats.org/officeDocument/2006/relationships/hyperlink" Target="mailto:linhchi_nguyen82@yahoo.com" TargetMode="External"/><Relationship Id="rId19" Type="http://schemas.openxmlformats.org/officeDocument/2006/relationships/hyperlink" Target="mailto:thantcnh@gmail.com" TargetMode="External"/><Relationship Id="rId31" Type="http://schemas.openxmlformats.org/officeDocument/2006/relationships/hyperlink" Target="mailto:hainhu021188@yahoo.comm" TargetMode="External"/><Relationship Id="rId44" Type="http://schemas.openxmlformats.org/officeDocument/2006/relationships/hyperlink" Target="mailto:ha.nguyenmanh1979@gmail.com" TargetMode="External"/><Relationship Id="rId52" Type="http://schemas.openxmlformats.org/officeDocument/2006/relationships/hyperlink" Target="mailto:vinhpt@vnu.edu.vn" TargetMode="External"/><Relationship Id="rId60" Type="http://schemas.openxmlformats.org/officeDocument/2006/relationships/hyperlink" Target="mailto:tienqldtda@gmail.com" TargetMode="External"/><Relationship Id="rId4" Type="http://schemas.openxmlformats.org/officeDocument/2006/relationships/hyperlink" Target="mailto:thiettr@gmail.com" TargetMode="External"/><Relationship Id="rId9" Type="http://schemas.openxmlformats.org/officeDocument/2006/relationships/hyperlink" Target="mailto:nguyenvanmanh0502@gmail.com" TargetMode="External"/><Relationship Id="rId14" Type="http://schemas.openxmlformats.org/officeDocument/2006/relationships/hyperlink" Target="mailto:nguyet3001@gmail.com" TargetMode="External"/><Relationship Id="rId22" Type="http://schemas.openxmlformats.org/officeDocument/2006/relationships/hyperlink" Target="mailto:toanhduc201@gmail.com" TargetMode="External"/><Relationship Id="rId27" Type="http://schemas.openxmlformats.org/officeDocument/2006/relationships/hyperlink" Target="mailto:bichhaovu1708@gmail.com" TargetMode="External"/><Relationship Id="rId30" Type="http://schemas.openxmlformats.org/officeDocument/2006/relationships/hyperlink" Target="mailto:quyenquyen914@gmail.com" TargetMode="External"/><Relationship Id="rId35" Type="http://schemas.openxmlformats.org/officeDocument/2006/relationships/hyperlink" Target="mailto:anhduongvnu@gmail.com" TargetMode="External"/><Relationship Id="rId43" Type="http://schemas.openxmlformats.org/officeDocument/2006/relationships/hyperlink" Target="mailto:xtrungsj@gmail.com" TargetMode="External"/><Relationship Id="rId48" Type="http://schemas.openxmlformats.org/officeDocument/2006/relationships/hyperlink" Target="mailto:congtrinh6789@yahoo.com" TargetMode="External"/><Relationship Id="rId56" Type="http://schemas.openxmlformats.org/officeDocument/2006/relationships/hyperlink" Target="mailto:tochuctm@gmail.com" TargetMode="External"/><Relationship Id="rId64" Type="http://schemas.openxmlformats.org/officeDocument/2006/relationships/comments" Target="../comments1.xml"/><Relationship Id="rId8" Type="http://schemas.openxmlformats.org/officeDocument/2006/relationships/hyperlink" Target="mailto:minhloan5566@gmail.com" TargetMode="External"/><Relationship Id="rId51" Type="http://schemas.openxmlformats.org/officeDocument/2006/relationships/hyperlink" Target="mailto:tuoidt@bidv.com.vn" TargetMode="External"/><Relationship Id="rId3" Type="http://schemas.openxmlformats.org/officeDocument/2006/relationships/hyperlink" Target="mailto:lantran009@gmail.com" TargetMode="External"/><Relationship Id="rId12" Type="http://schemas.openxmlformats.org/officeDocument/2006/relationships/hyperlink" Target="mailto:nguyenthinguyetloan@gmail.com" TargetMode="External"/><Relationship Id="rId17" Type="http://schemas.openxmlformats.org/officeDocument/2006/relationships/hyperlink" Target="mailto:yen121180@gmail.com" TargetMode="External"/><Relationship Id="rId25" Type="http://schemas.openxmlformats.org/officeDocument/2006/relationships/hyperlink" Target="mailto:huyentrang77bn@gmail.com" TargetMode="External"/><Relationship Id="rId33" Type="http://schemas.openxmlformats.org/officeDocument/2006/relationships/hyperlink" Target="mailto:minhtuank59@gmail.com" TargetMode="External"/><Relationship Id="rId38" Type="http://schemas.openxmlformats.org/officeDocument/2006/relationships/hyperlink" Target="mailto:nhungnth5@lienvietpostbank.com.vn" TargetMode="External"/><Relationship Id="rId46" Type="http://schemas.openxmlformats.org/officeDocument/2006/relationships/hyperlink" Target="mailto:daothihoa_longbien@hanoi.gov.vn" TargetMode="External"/><Relationship Id="rId59" Type="http://schemas.openxmlformats.org/officeDocument/2006/relationships/hyperlink" Target="mailto:phamduyimc@gmail.com"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3" Type="http://schemas.openxmlformats.org/officeDocument/2006/relationships/hyperlink" Target="mailto:nguyenlanhuong89@gmail.com" TargetMode="External"/><Relationship Id="rId18" Type="http://schemas.openxmlformats.org/officeDocument/2006/relationships/hyperlink" Target="mailto:n.nga89@gmail.com" TargetMode="External"/><Relationship Id="rId26" Type="http://schemas.openxmlformats.org/officeDocument/2006/relationships/hyperlink" Target="mailto:nthanhp@gmail.com" TargetMode="External"/><Relationship Id="rId39" Type="http://schemas.openxmlformats.org/officeDocument/2006/relationships/hyperlink" Target="mailto:htcong208@gmail.com" TargetMode="External"/><Relationship Id="rId21" Type="http://schemas.openxmlformats.org/officeDocument/2006/relationships/hyperlink" Target="mailto:ntangoc@gmail.com" TargetMode="External"/><Relationship Id="rId34" Type="http://schemas.openxmlformats.org/officeDocument/2006/relationships/hyperlink" Target="mailto:anhduongvnu@gmail.com" TargetMode="External"/><Relationship Id="rId42" Type="http://schemas.openxmlformats.org/officeDocument/2006/relationships/hyperlink" Target="mailto:xtrungsj@gmail.com" TargetMode="External"/><Relationship Id="rId47" Type="http://schemas.openxmlformats.org/officeDocument/2006/relationships/hyperlink" Target="mailto:thanhvuongibst@gmail.com" TargetMode="External"/><Relationship Id="rId50" Type="http://schemas.openxmlformats.org/officeDocument/2006/relationships/hyperlink" Target="mailto:vinhpt@vnu.edu.vn" TargetMode="External"/><Relationship Id="rId55" Type="http://schemas.openxmlformats.org/officeDocument/2006/relationships/hyperlink" Target="mailto:caophuongnhung84@gmail.com" TargetMode="External"/><Relationship Id="rId7" Type="http://schemas.openxmlformats.org/officeDocument/2006/relationships/hyperlink" Target="mailto:thuylinh.skh@gmail.com" TargetMode="External"/><Relationship Id="rId2" Type="http://schemas.openxmlformats.org/officeDocument/2006/relationships/hyperlink" Target="mailto:ghost25hp@gmail.com" TargetMode="External"/><Relationship Id="rId16" Type="http://schemas.openxmlformats.org/officeDocument/2006/relationships/hyperlink" Target="mailto:anhnguyentb3290@gmail.com" TargetMode="External"/><Relationship Id="rId20" Type="http://schemas.openxmlformats.org/officeDocument/2006/relationships/hyperlink" Target="mailto:nguyenlehau@gmail.com" TargetMode="External"/><Relationship Id="rId29" Type="http://schemas.openxmlformats.org/officeDocument/2006/relationships/hyperlink" Target="mailto:phitu21@gmail.com" TargetMode="External"/><Relationship Id="rId41" Type="http://schemas.openxmlformats.org/officeDocument/2006/relationships/hyperlink" Target="mailto:huypham35@gmail.com" TargetMode="External"/><Relationship Id="rId54" Type="http://schemas.openxmlformats.org/officeDocument/2006/relationships/hyperlink" Target="mailto:tochuctm@gmail.com" TargetMode="External"/><Relationship Id="rId62" Type="http://schemas.openxmlformats.org/officeDocument/2006/relationships/comments" Target="../comments2.xml"/><Relationship Id="rId1" Type="http://schemas.openxmlformats.org/officeDocument/2006/relationships/hyperlink" Target="mailto:hoanghonglang@gmail.com" TargetMode="External"/><Relationship Id="rId6" Type="http://schemas.openxmlformats.org/officeDocument/2006/relationships/hyperlink" Target="mailto:doquocdatvpvn@gmail.com" TargetMode="External"/><Relationship Id="rId11" Type="http://schemas.openxmlformats.org/officeDocument/2006/relationships/hyperlink" Target="mailto:thuyphuong2308@gmail.com" TargetMode="External"/><Relationship Id="rId24" Type="http://schemas.openxmlformats.org/officeDocument/2006/relationships/hyperlink" Target="mailto:binhpxd80@gmail.com" TargetMode="External"/><Relationship Id="rId32" Type="http://schemas.openxmlformats.org/officeDocument/2006/relationships/hyperlink" Target="mailto:minhtuank59@gmail.com" TargetMode="External"/><Relationship Id="rId37" Type="http://schemas.openxmlformats.org/officeDocument/2006/relationships/hyperlink" Target="mailto:nhungnth5@lienvietpostbank.com.vn" TargetMode="External"/><Relationship Id="rId40" Type="http://schemas.openxmlformats.org/officeDocument/2006/relationships/hyperlink" Target="mailto:nguyenthuhang_qulongbien@hanoi.gov.vn" TargetMode="External"/><Relationship Id="rId45" Type="http://schemas.openxmlformats.org/officeDocument/2006/relationships/hyperlink" Target="mailto:tronghieu88@gmail.com" TargetMode="External"/><Relationship Id="rId53" Type="http://schemas.openxmlformats.org/officeDocument/2006/relationships/hyperlink" Target="mailto:ngokhiem2013@gmail.com" TargetMode="External"/><Relationship Id="rId58" Type="http://schemas.openxmlformats.org/officeDocument/2006/relationships/hyperlink" Target="mailto:tienqldtda@gmail.com" TargetMode="External"/><Relationship Id="rId5" Type="http://schemas.openxmlformats.org/officeDocument/2006/relationships/hyperlink" Target="mailto:nguyendieulinh1191@gmail.com" TargetMode="External"/><Relationship Id="rId15" Type="http://schemas.openxmlformats.org/officeDocument/2006/relationships/hyperlink" Target="mailto:amiabledoll@gmail.com" TargetMode="External"/><Relationship Id="rId23" Type="http://schemas.openxmlformats.org/officeDocument/2006/relationships/hyperlink" Target="mailto:0610nguyenthihuyen@gmail.com" TargetMode="External"/><Relationship Id="rId28" Type="http://schemas.openxmlformats.org/officeDocument/2006/relationships/hyperlink" Target="mailto:linh.pham20191@gmail.com" TargetMode="External"/><Relationship Id="rId36" Type="http://schemas.openxmlformats.org/officeDocument/2006/relationships/hyperlink" Target="mailto:hoangnhung.qtdn@gmail.com" TargetMode="External"/><Relationship Id="rId49" Type="http://schemas.openxmlformats.org/officeDocument/2006/relationships/hyperlink" Target="mailto:tuoidt@bidv.com.vn" TargetMode="External"/><Relationship Id="rId57" Type="http://schemas.openxmlformats.org/officeDocument/2006/relationships/hyperlink" Target="mailto:phamduyimc@gmail.com" TargetMode="External"/><Relationship Id="rId61" Type="http://schemas.openxmlformats.org/officeDocument/2006/relationships/vmlDrawing" Target="../drawings/vmlDrawing2.vml"/><Relationship Id="rId10" Type="http://schemas.openxmlformats.org/officeDocument/2006/relationships/hyperlink" Target="mailto:linhchi_nguyen82@yahoo.com" TargetMode="External"/><Relationship Id="rId19" Type="http://schemas.openxmlformats.org/officeDocument/2006/relationships/hyperlink" Target="mailto:thantcnh@gmail.com" TargetMode="External"/><Relationship Id="rId31" Type="http://schemas.openxmlformats.org/officeDocument/2006/relationships/hyperlink" Target="mailto:hainhu021188@yahoo.comm" TargetMode="External"/><Relationship Id="rId44" Type="http://schemas.openxmlformats.org/officeDocument/2006/relationships/hyperlink" Target="mailto:daothihoa_longbien@hanoi.gov.vn" TargetMode="External"/><Relationship Id="rId52" Type="http://schemas.openxmlformats.org/officeDocument/2006/relationships/hyperlink" Target="mailto:tienngoi.wru.jstn@gmail.com" TargetMode="External"/><Relationship Id="rId60" Type="http://schemas.openxmlformats.org/officeDocument/2006/relationships/printerSettings" Target="../printerSettings/printerSettings5.bin"/><Relationship Id="rId4" Type="http://schemas.openxmlformats.org/officeDocument/2006/relationships/hyperlink" Target="mailto:thiettr@gmail.com" TargetMode="External"/><Relationship Id="rId9" Type="http://schemas.openxmlformats.org/officeDocument/2006/relationships/hyperlink" Target="mailto:nguyenvanmanh0502@gmail.com" TargetMode="External"/><Relationship Id="rId14" Type="http://schemas.openxmlformats.org/officeDocument/2006/relationships/hyperlink" Target="mailto:nguyet3001@gmail.com" TargetMode="External"/><Relationship Id="rId22" Type="http://schemas.openxmlformats.org/officeDocument/2006/relationships/hyperlink" Target="mailto:toanhduc201@gmail.com" TargetMode="External"/><Relationship Id="rId27" Type="http://schemas.openxmlformats.org/officeDocument/2006/relationships/hyperlink" Target="mailto:bichhaovu1708@gmail.com" TargetMode="External"/><Relationship Id="rId30" Type="http://schemas.openxmlformats.org/officeDocument/2006/relationships/hyperlink" Target="mailto:quyenquyen914@gmail.com" TargetMode="External"/><Relationship Id="rId35" Type="http://schemas.openxmlformats.org/officeDocument/2006/relationships/hyperlink" Target="mailto:lecong88@gmail.com" TargetMode="External"/><Relationship Id="rId43" Type="http://schemas.openxmlformats.org/officeDocument/2006/relationships/hyperlink" Target="mailto:ha.nguyenmanh1979@gmail.com" TargetMode="External"/><Relationship Id="rId48" Type="http://schemas.openxmlformats.org/officeDocument/2006/relationships/hyperlink" Target="mailto:hanoitran@gmail.com" TargetMode="External"/><Relationship Id="rId56" Type="http://schemas.openxmlformats.org/officeDocument/2006/relationships/hyperlink" Target="mailto:haiho.th@gmail.com" TargetMode="External"/><Relationship Id="rId8" Type="http://schemas.openxmlformats.org/officeDocument/2006/relationships/hyperlink" Target="mailto:minhloan5566@gmail.com" TargetMode="External"/><Relationship Id="rId51" Type="http://schemas.openxmlformats.org/officeDocument/2006/relationships/hyperlink" Target="mailto:hanhdtv@vnu.edu.vn" TargetMode="External"/><Relationship Id="rId3" Type="http://schemas.openxmlformats.org/officeDocument/2006/relationships/hyperlink" Target="mailto:lantran009@gmail.com" TargetMode="External"/><Relationship Id="rId12" Type="http://schemas.openxmlformats.org/officeDocument/2006/relationships/hyperlink" Target="mailto:nguyenthinguyetloan@gmail.com" TargetMode="External"/><Relationship Id="rId17" Type="http://schemas.openxmlformats.org/officeDocument/2006/relationships/hyperlink" Target="mailto:yen121180@gmail.com" TargetMode="External"/><Relationship Id="rId25" Type="http://schemas.openxmlformats.org/officeDocument/2006/relationships/hyperlink" Target="mailto:huyentrang77bn@gmail.com" TargetMode="External"/><Relationship Id="rId33" Type="http://schemas.openxmlformats.org/officeDocument/2006/relationships/hyperlink" Target="mailto:hoaingocnd84@yahoo.com" TargetMode="External"/><Relationship Id="rId38" Type="http://schemas.openxmlformats.org/officeDocument/2006/relationships/hyperlink" Target="mailto:ngocpham.2111.hl@gmail.com" TargetMode="External"/><Relationship Id="rId46" Type="http://schemas.openxmlformats.org/officeDocument/2006/relationships/hyperlink" Target="mailto:congtrinh6789@yahoo.com" TargetMode="External"/><Relationship Id="rId59" Type="http://schemas.openxmlformats.org/officeDocument/2006/relationships/hyperlink" Target="mailto:vuxuan@sacombank.com"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8" Type="http://schemas.openxmlformats.org/officeDocument/2006/relationships/hyperlink" Target="mailto:minhloan5566@gmail.com" TargetMode="External"/><Relationship Id="rId13" Type="http://schemas.openxmlformats.org/officeDocument/2006/relationships/hyperlink" Target="mailto:nguyenlanhuong89@gmail.com" TargetMode="External"/><Relationship Id="rId18" Type="http://schemas.openxmlformats.org/officeDocument/2006/relationships/hyperlink" Target="mailto:n.nga89@gmail.com" TargetMode="External"/><Relationship Id="rId26" Type="http://schemas.openxmlformats.org/officeDocument/2006/relationships/hyperlink" Target="mailto:nthanhp@gmail.com" TargetMode="External"/><Relationship Id="rId39" Type="http://schemas.openxmlformats.org/officeDocument/2006/relationships/hyperlink" Target="mailto:nhungnth5@lienvietpostbank.com.vn" TargetMode="External"/><Relationship Id="rId3" Type="http://schemas.openxmlformats.org/officeDocument/2006/relationships/hyperlink" Target="mailto:lantran009@gmail.com" TargetMode="External"/><Relationship Id="rId21" Type="http://schemas.openxmlformats.org/officeDocument/2006/relationships/hyperlink" Target="mailto:ntangoc@gmail.com" TargetMode="External"/><Relationship Id="rId34" Type="http://schemas.openxmlformats.org/officeDocument/2006/relationships/hyperlink" Target="mailto:minhtuank59@gmail.com" TargetMode="External"/><Relationship Id="rId42" Type="http://schemas.openxmlformats.org/officeDocument/2006/relationships/hyperlink" Target="mailto:nguyenthuhang_qulongbien@hanoi.gov.vn" TargetMode="External"/><Relationship Id="rId47" Type="http://schemas.openxmlformats.org/officeDocument/2006/relationships/hyperlink" Target="mailto:truonghuubach@gmail.com" TargetMode="External"/><Relationship Id="rId7" Type="http://schemas.openxmlformats.org/officeDocument/2006/relationships/hyperlink" Target="mailto:thuylinh.skh@gmail.com" TargetMode="External"/><Relationship Id="rId12" Type="http://schemas.openxmlformats.org/officeDocument/2006/relationships/hyperlink" Target="mailto:nguyenthinguyetloan@gmail.com" TargetMode="External"/><Relationship Id="rId17" Type="http://schemas.openxmlformats.org/officeDocument/2006/relationships/hyperlink" Target="mailto:yen121180@gmail.com" TargetMode="External"/><Relationship Id="rId25" Type="http://schemas.openxmlformats.org/officeDocument/2006/relationships/hyperlink" Target="mailto:huyentrang77bn@gmail.com" TargetMode="External"/><Relationship Id="rId33" Type="http://schemas.openxmlformats.org/officeDocument/2006/relationships/hyperlink" Target="mailto:thuhacnk49a@gmail.com" TargetMode="External"/><Relationship Id="rId38" Type="http://schemas.openxmlformats.org/officeDocument/2006/relationships/hyperlink" Target="mailto:hoangnhung.qtdn@gmail.com" TargetMode="External"/><Relationship Id="rId46" Type="http://schemas.openxmlformats.org/officeDocument/2006/relationships/hyperlink" Target="mailto:lvchungccvc@gmail.com" TargetMode="External"/><Relationship Id="rId2" Type="http://schemas.openxmlformats.org/officeDocument/2006/relationships/hyperlink" Target="mailto:ghost25hp@gmail.com" TargetMode="External"/><Relationship Id="rId16" Type="http://schemas.openxmlformats.org/officeDocument/2006/relationships/hyperlink" Target="mailto:anhnguyentb3290@gmail.com" TargetMode="External"/><Relationship Id="rId20" Type="http://schemas.openxmlformats.org/officeDocument/2006/relationships/hyperlink" Target="mailto:nguyenlehau@gmail.com" TargetMode="External"/><Relationship Id="rId29" Type="http://schemas.openxmlformats.org/officeDocument/2006/relationships/hyperlink" Target="mailto:linh.pham20191@gmail.com" TargetMode="External"/><Relationship Id="rId41" Type="http://schemas.openxmlformats.org/officeDocument/2006/relationships/hyperlink" Target="mailto:htcong208@gmail.com" TargetMode="External"/><Relationship Id="rId1" Type="http://schemas.openxmlformats.org/officeDocument/2006/relationships/hyperlink" Target="mailto:hoanghonglang@gmail.com" TargetMode="External"/><Relationship Id="rId6" Type="http://schemas.openxmlformats.org/officeDocument/2006/relationships/hyperlink" Target="mailto:doquocdatvpvn@gmail.com" TargetMode="External"/><Relationship Id="rId11" Type="http://schemas.openxmlformats.org/officeDocument/2006/relationships/hyperlink" Target="mailto:thuyphuong2308@gmail.com" TargetMode="External"/><Relationship Id="rId24" Type="http://schemas.openxmlformats.org/officeDocument/2006/relationships/hyperlink" Target="mailto:binhpxd80@gmail.com" TargetMode="External"/><Relationship Id="rId32" Type="http://schemas.openxmlformats.org/officeDocument/2006/relationships/hyperlink" Target="mailto:hainhu021188@yahoo.comm" TargetMode="External"/><Relationship Id="rId37" Type="http://schemas.openxmlformats.org/officeDocument/2006/relationships/hyperlink" Target="mailto:lecong88@gmail.com" TargetMode="External"/><Relationship Id="rId40" Type="http://schemas.openxmlformats.org/officeDocument/2006/relationships/hyperlink" Target="mailto:ngocpham.2111.hl@gmail.com" TargetMode="External"/><Relationship Id="rId45" Type="http://schemas.openxmlformats.org/officeDocument/2006/relationships/hyperlink" Target="mailto:ha.nguyenmanh1979@gmail.com" TargetMode="External"/><Relationship Id="rId5" Type="http://schemas.openxmlformats.org/officeDocument/2006/relationships/hyperlink" Target="mailto:nguyendieulinh1191@gmail.com" TargetMode="External"/><Relationship Id="rId15" Type="http://schemas.openxmlformats.org/officeDocument/2006/relationships/hyperlink" Target="mailto:amiabledoll@gmail.com" TargetMode="External"/><Relationship Id="rId23" Type="http://schemas.openxmlformats.org/officeDocument/2006/relationships/hyperlink" Target="mailto:0610nguyenthihuyen@gmail.com" TargetMode="External"/><Relationship Id="rId28" Type="http://schemas.openxmlformats.org/officeDocument/2006/relationships/hyperlink" Target="mailto:yenanhhn@gmail.com" TargetMode="External"/><Relationship Id="rId36" Type="http://schemas.openxmlformats.org/officeDocument/2006/relationships/hyperlink" Target="mailto:anhduongvnu@gmail.com" TargetMode="External"/><Relationship Id="rId10" Type="http://schemas.openxmlformats.org/officeDocument/2006/relationships/hyperlink" Target="mailto:linhchi_nguyen82@yahoo.com" TargetMode="External"/><Relationship Id="rId19" Type="http://schemas.openxmlformats.org/officeDocument/2006/relationships/hyperlink" Target="mailto:thantcnh@gmail.com" TargetMode="External"/><Relationship Id="rId31" Type="http://schemas.openxmlformats.org/officeDocument/2006/relationships/hyperlink" Target="mailto:quyenquyen914@gmail.com" TargetMode="External"/><Relationship Id="rId44" Type="http://schemas.openxmlformats.org/officeDocument/2006/relationships/hyperlink" Target="mailto:xtrungsj@gmail.com" TargetMode="External"/><Relationship Id="rId4" Type="http://schemas.openxmlformats.org/officeDocument/2006/relationships/hyperlink" Target="mailto:thiettr@gmail.com" TargetMode="External"/><Relationship Id="rId9" Type="http://schemas.openxmlformats.org/officeDocument/2006/relationships/hyperlink" Target="mailto:nguyenvanmanh0502@gmail.com" TargetMode="External"/><Relationship Id="rId14" Type="http://schemas.openxmlformats.org/officeDocument/2006/relationships/hyperlink" Target="mailto:nguyet3001@gmail.com" TargetMode="External"/><Relationship Id="rId22" Type="http://schemas.openxmlformats.org/officeDocument/2006/relationships/hyperlink" Target="mailto:toanhduc201@gmail.com" TargetMode="External"/><Relationship Id="rId27" Type="http://schemas.openxmlformats.org/officeDocument/2006/relationships/hyperlink" Target="mailto:bichhaovu1708@gmail.com" TargetMode="External"/><Relationship Id="rId30" Type="http://schemas.openxmlformats.org/officeDocument/2006/relationships/hyperlink" Target="mailto:phitu21@gmail.com" TargetMode="External"/><Relationship Id="rId35" Type="http://schemas.openxmlformats.org/officeDocument/2006/relationships/hyperlink" Target="mailto:hoaingocnd84@yahoo.com" TargetMode="External"/><Relationship Id="rId43" Type="http://schemas.openxmlformats.org/officeDocument/2006/relationships/hyperlink" Target="mailto:huypham35@gmail.com" TargetMode="External"/><Relationship Id="rId48"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Z191"/>
  <sheetViews>
    <sheetView view="pageBreakPreview" topLeftCell="B1" zoomScale="70" zoomScaleNormal="55" zoomScaleSheetLayoutView="70" workbookViewId="0">
      <pane ySplit="10" topLeftCell="A41" activePane="bottomLeft" state="frozen"/>
      <selection pane="bottomLeft" activeCell="B10" sqref="A10:XFD10"/>
    </sheetView>
  </sheetViews>
  <sheetFormatPr defaultRowHeight="15.75" x14ac:dyDescent="0.25"/>
  <cols>
    <col min="1" max="1" width="0" style="43" hidden="1" customWidth="1"/>
    <col min="2" max="2" width="7.7109375" style="43" customWidth="1"/>
    <col min="3" max="3" width="11.5703125" style="43" customWidth="1"/>
    <col min="4" max="4" width="17.7109375" style="44" customWidth="1"/>
    <col min="5" max="5" width="8.140625" style="44" customWidth="1"/>
    <col min="6" max="6" width="23.28515625" style="43" customWidth="1"/>
    <col min="7" max="7" width="13.7109375" style="43" customWidth="1"/>
    <col min="8" max="8" width="11.5703125" style="43" customWidth="1"/>
    <col min="9" max="9" width="7.140625" style="43" customWidth="1"/>
    <col min="10" max="10" width="9.7109375" style="43" customWidth="1"/>
    <col min="11" max="11" width="12.7109375" style="43" customWidth="1"/>
    <col min="12" max="12" width="11.42578125" style="43" customWidth="1"/>
    <col min="13" max="13" width="13.7109375" style="43" customWidth="1"/>
    <col min="14" max="14" width="12.85546875" style="43" customWidth="1"/>
    <col min="15" max="15" width="42.5703125" style="45" customWidth="1"/>
    <col min="16" max="16" width="18.85546875" style="43" customWidth="1"/>
    <col min="17" max="17" width="15.28515625" style="43" customWidth="1"/>
    <col min="18" max="18" width="23.5703125" style="43" customWidth="1"/>
    <col min="19" max="19" width="15.28515625" style="46" customWidth="1"/>
    <col min="20" max="22" width="15.28515625" style="43" customWidth="1"/>
    <col min="23" max="23" width="9.140625" style="43" customWidth="1"/>
    <col min="24" max="24" width="22.5703125" style="43" customWidth="1"/>
    <col min="25" max="25" width="17.42578125" style="43" customWidth="1"/>
    <col min="26" max="26" width="11" style="43" customWidth="1"/>
    <col min="27" max="27" width="15.7109375" style="43" customWidth="1"/>
    <col min="28" max="28" width="12.28515625" style="43" customWidth="1"/>
    <col min="29" max="29" width="14.85546875" style="43" customWidth="1"/>
    <col min="30" max="30" width="13" style="43" customWidth="1"/>
    <col min="31" max="31" width="12.28515625" style="43" customWidth="1"/>
    <col min="32" max="32" width="9.140625" style="43" customWidth="1"/>
    <col min="33" max="33" width="12" style="43" customWidth="1"/>
    <col min="34" max="35" width="9.140625" style="43" customWidth="1"/>
    <col min="36" max="36" width="11.42578125" style="43" customWidth="1"/>
    <col min="37" max="37" width="16.140625" style="43" customWidth="1"/>
    <col min="38" max="38" width="9.140625" style="43" customWidth="1"/>
    <col min="39" max="40" width="9.140625" style="43"/>
    <col min="41" max="41" width="19" style="43" customWidth="1"/>
    <col min="42" max="42" width="30.28515625" style="43" customWidth="1"/>
    <col min="43" max="45" width="9.140625" style="43"/>
    <col min="46" max="46" width="10.7109375" style="43" bestFit="1" customWidth="1"/>
    <col min="47" max="16384" width="9.140625" style="43"/>
  </cols>
  <sheetData>
    <row r="1" spans="1:52" x14ac:dyDescent="0.25">
      <c r="B1" s="43" t="s">
        <v>25</v>
      </c>
    </row>
    <row r="2" spans="1:52" x14ac:dyDescent="0.25">
      <c r="B2" s="47" t="s">
        <v>24</v>
      </c>
    </row>
    <row r="3" spans="1:52" ht="12" customHeight="1" x14ac:dyDescent="0.25"/>
    <row r="4" spans="1:52" s="48" customFormat="1" ht="33" customHeight="1" x14ac:dyDescent="0.3">
      <c r="B4" s="76" t="s">
        <v>130</v>
      </c>
      <c r="D4" s="49"/>
      <c r="E4" s="49"/>
      <c r="O4" s="45"/>
      <c r="S4" s="50"/>
    </row>
    <row r="5" spans="1:52" s="48" customFormat="1" ht="15.75" customHeight="1" x14ac:dyDescent="0.25">
      <c r="D5" s="49"/>
      <c r="E5" s="49"/>
      <c r="O5" s="45"/>
      <c r="S5" s="50"/>
    </row>
    <row r="6" spans="1:52" s="48" customFormat="1" ht="16.5" x14ac:dyDescent="0.25">
      <c r="B6" s="48" t="s">
        <v>48</v>
      </c>
      <c r="D6" s="49"/>
      <c r="E6" s="49"/>
      <c r="O6" s="45"/>
      <c r="S6" s="50"/>
    </row>
    <row r="7" spans="1:52" s="48" customFormat="1" ht="6.75" customHeight="1" x14ac:dyDescent="0.25">
      <c r="D7" s="49"/>
      <c r="E7" s="49"/>
      <c r="O7" s="45"/>
      <c r="S7" s="50"/>
    </row>
    <row r="8" spans="1:52" s="48" customFormat="1" ht="24.75" customHeight="1" x14ac:dyDescent="0.25">
      <c r="B8" s="48">
        <v>-1</v>
      </c>
      <c r="C8" s="48">
        <v>-2</v>
      </c>
      <c r="D8" s="49">
        <v>-3</v>
      </c>
      <c r="E8" s="49">
        <v>-4</v>
      </c>
      <c r="G8" s="48">
        <v>-5</v>
      </c>
      <c r="H8" s="48">
        <v>-6</v>
      </c>
      <c r="I8" s="48">
        <v>-7</v>
      </c>
      <c r="J8" s="48">
        <v>-8</v>
      </c>
      <c r="K8" s="48">
        <v>-9</v>
      </c>
      <c r="L8" s="48">
        <v>-10</v>
      </c>
      <c r="M8" s="48">
        <v>-11</v>
      </c>
      <c r="N8" s="48">
        <v>-12</v>
      </c>
      <c r="O8" s="45">
        <v>-13</v>
      </c>
      <c r="P8" s="48">
        <v>-14</v>
      </c>
      <c r="Q8" s="48">
        <v>-15</v>
      </c>
      <c r="R8" s="48">
        <v>-16</v>
      </c>
      <c r="S8" s="50">
        <v>-17</v>
      </c>
      <c r="T8" s="48">
        <v>-18</v>
      </c>
      <c r="U8" s="48">
        <v>-19</v>
      </c>
      <c r="V8" s="48">
        <v>-20</v>
      </c>
      <c r="W8" s="48">
        <v>-21</v>
      </c>
      <c r="X8" s="48">
        <v>-22</v>
      </c>
      <c r="Y8" s="48">
        <v>-23</v>
      </c>
      <c r="Z8" s="48">
        <v>-24</v>
      </c>
      <c r="AA8" s="48">
        <v>-25</v>
      </c>
      <c r="AB8" s="48">
        <v>-26</v>
      </c>
      <c r="AC8" s="48">
        <v>-27</v>
      </c>
      <c r="AD8" s="48">
        <v>-28</v>
      </c>
      <c r="AE8" s="48">
        <v>-29</v>
      </c>
      <c r="AF8" s="48">
        <v>-30</v>
      </c>
      <c r="AG8" s="48">
        <v>-31</v>
      </c>
      <c r="AH8" s="48">
        <v>-32</v>
      </c>
      <c r="AI8" s="48">
        <v>-33</v>
      </c>
      <c r="AJ8" s="48">
        <v>-34</v>
      </c>
    </row>
    <row r="9" spans="1:52" ht="15.75" customHeight="1" x14ac:dyDescent="0.25"/>
    <row r="10" spans="1:52" ht="103.5" customHeight="1" x14ac:dyDescent="0.2">
      <c r="B10" s="77" t="s">
        <v>568</v>
      </c>
      <c r="C10" s="77" t="s">
        <v>27</v>
      </c>
      <c r="D10" s="78" t="s">
        <v>26</v>
      </c>
      <c r="E10" s="79"/>
      <c r="F10" s="78"/>
      <c r="G10" s="77" t="s">
        <v>2</v>
      </c>
      <c r="H10" s="77" t="s">
        <v>3</v>
      </c>
      <c r="I10" s="77" t="s">
        <v>4</v>
      </c>
      <c r="J10" s="77" t="s">
        <v>5</v>
      </c>
      <c r="K10" s="77" t="s">
        <v>6</v>
      </c>
      <c r="L10" s="77" t="s">
        <v>7</v>
      </c>
      <c r="M10" s="77" t="s">
        <v>11</v>
      </c>
      <c r="N10" s="77" t="s">
        <v>46</v>
      </c>
      <c r="O10" s="80" t="s">
        <v>8</v>
      </c>
      <c r="P10" s="77" t="s">
        <v>28</v>
      </c>
      <c r="Q10" s="77" t="s">
        <v>29</v>
      </c>
      <c r="R10" s="77" t="s">
        <v>34</v>
      </c>
      <c r="S10" s="81" t="s">
        <v>32</v>
      </c>
      <c r="T10" s="77" t="s">
        <v>45</v>
      </c>
      <c r="U10" s="77" t="s">
        <v>30</v>
      </c>
      <c r="V10" s="77" t="s">
        <v>31</v>
      </c>
      <c r="W10" s="77" t="s">
        <v>585</v>
      </c>
      <c r="X10" s="77" t="s">
        <v>33</v>
      </c>
      <c r="Y10" s="77" t="s">
        <v>35</v>
      </c>
      <c r="Z10" s="77" t="s">
        <v>40</v>
      </c>
      <c r="AA10" s="77" t="s">
        <v>41</v>
      </c>
      <c r="AB10" s="77" t="s">
        <v>42</v>
      </c>
      <c r="AC10" s="77" t="s">
        <v>43</v>
      </c>
      <c r="AD10" s="77" t="s">
        <v>44</v>
      </c>
      <c r="AE10" s="77" t="s">
        <v>36</v>
      </c>
      <c r="AF10" s="77" t="s">
        <v>37</v>
      </c>
      <c r="AG10" s="77" t="s">
        <v>38</v>
      </c>
      <c r="AH10" s="77" t="s">
        <v>39</v>
      </c>
      <c r="AI10" s="77" t="s">
        <v>47</v>
      </c>
      <c r="AJ10" s="77" t="s">
        <v>12</v>
      </c>
      <c r="AK10" s="60"/>
      <c r="AL10" s="60"/>
      <c r="AM10" s="60"/>
      <c r="AN10" s="60"/>
      <c r="AO10" s="60"/>
      <c r="AP10" s="60"/>
      <c r="AQ10" s="60"/>
      <c r="AR10" s="60"/>
      <c r="AS10" s="82"/>
      <c r="AT10" s="83"/>
      <c r="AU10" s="82"/>
      <c r="AV10" s="60"/>
      <c r="AW10" s="60"/>
      <c r="AX10" s="60"/>
      <c r="AY10" s="60"/>
      <c r="AZ10" s="60"/>
    </row>
    <row r="11" spans="1:52" ht="48.75" customHeight="1" x14ac:dyDescent="0.2">
      <c r="A11" s="43" t="s">
        <v>600</v>
      </c>
      <c r="B11" s="84">
        <v>1</v>
      </c>
      <c r="C11" s="37">
        <f>VLOOKUP(AL11,'[1]tong K22'!$B$7:$C$768,2,0)</f>
        <v>13055665</v>
      </c>
      <c r="D11" s="85" t="s">
        <v>132</v>
      </c>
      <c r="E11" s="86" t="s">
        <v>133</v>
      </c>
      <c r="F11" s="37" t="str">
        <f>TRIM(AK11)&amp;" "&amp;TRIM(G11)</f>
        <v>Hoàng Hồng Lặng 03/04/1983</v>
      </c>
      <c r="G11" s="68" t="s">
        <v>134</v>
      </c>
      <c r="H11" s="84" t="str">
        <f>VLOOKUP(AL11,'[2]các nganh '!$G$7:$H$641,2,0)</f>
        <v>Lạng Sơn</v>
      </c>
      <c r="I11" s="84" t="str">
        <f>VLOOKUP(AL11,'[2]các nganh '!$G$7:$I$641,3,0)</f>
        <v>Nữ</v>
      </c>
      <c r="J11" s="84" t="str">
        <f>VLOOKUP(AL11,'[2]các nganh '!$G$7:$L$641,6,0)</f>
        <v>Quản lý kinh tế</v>
      </c>
      <c r="K11" s="84" t="str">
        <f>VLOOKUP(AL11,'[2]các nganh '!$G$7:$J$641,4,0)</f>
        <v>QH-2013-E</v>
      </c>
      <c r="L11" s="84" t="str">
        <f>VLOOKUP(AL11,'[2]các nganh '!$G$7:$M$641,7,0)</f>
        <v>60340410</v>
      </c>
      <c r="M11" s="84" t="s">
        <v>378</v>
      </c>
      <c r="N11" s="84"/>
      <c r="O11" s="87" t="str">
        <f>VLOOKUP(AL11,'[2]các nganh '!$G$7:$O$641,9,0)</f>
        <v>Chính sách phát triển nguồn nhân lực  nông thôn tỉnh Lạng Sơn</v>
      </c>
      <c r="P11" s="84" t="str">
        <f>VLOOKUP(AL11,'[2]các nganh '!$G$7:$P$641,10,0)</f>
        <v>TS. Lê Hồng Huyên</v>
      </c>
      <c r="Q11" s="84" t="s">
        <v>100</v>
      </c>
      <c r="R11" s="68" t="str">
        <f>AP11</f>
        <v>2159/QĐ-ĐHKT,ngày 27/05/2015 của Hiệu trưởng Trường ĐHKT-ĐHQGHN</v>
      </c>
      <c r="S11" s="88">
        <f>VLOOKUP(F11,'[3]chen TL'!$G$2:$AL$65,32,0)</f>
        <v>2.94</v>
      </c>
      <c r="T11" s="88"/>
      <c r="U11" s="88">
        <f>VLOOKUP(F11,'[3]chen TL'!$G$2:$AO$65,35,0)</f>
        <v>8.5</v>
      </c>
      <c r="V11" s="38"/>
      <c r="W11" s="84" t="s">
        <v>49</v>
      </c>
      <c r="X11" s="84" t="s">
        <v>54</v>
      </c>
      <c r="Y11" s="88" t="str">
        <f>VLOOKUP(F11,'[3]chen TL'!$G$2:$AT$66,40,0)</f>
        <v>1666/QĐ-ĐHKT ngày 13 tháng 6 năm 2016</v>
      </c>
      <c r="Z11" s="84" t="str">
        <f>VLOOKUP(F11,'[3]chen TL'!$G$2:$U$65,15,0)</f>
        <v>GS.TS. Phan Huy Đường</v>
      </c>
      <c r="AA11" s="84" t="str">
        <f>VLOOKUP(F11,'[3]chen TL'!$G$2:$X$65,18,0)</f>
        <v>PGS.TS. Phạm Thị Hồng Điệp</v>
      </c>
      <c r="AB11" s="84" t="str">
        <f>VLOOKUP(F11,'[3]chen TL'!$G$2:$AA$65,21,0)</f>
        <v>TS. Phan Trung Chính</v>
      </c>
      <c r="AC11" s="84" t="str">
        <f>VLOOKUP(F11,'[3]chen TL'!$G$2:$AD$65,24,0)</f>
        <v>TS. Nguyễn Thị Thu Hoài</v>
      </c>
      <c r="AD11" s="84" t="str">
        <f>VLOOKUP(F11,'[3]chen TL'!$G$2:$AG$65,27,0)</f>
        <v>PGS.TS. Trương Quốc Cường</v>
      </c>
      <c r="AE11" s="84" t="str">
        <f>VLOOKUP(F11,'[3]chen TL'!$G$2:$AW$65,43,0)</f>
        <v>ngày 02 tháng 7 năm 2016</v>
      </c>
      <c r="AF11" s="68" t="s">
        <v>135</v>
      </c>
      <c r="AG11" s="89" t="s">
        <v>136</v>
      </c>
      <c r="AH11" s="84"/>
      <c r="AI11" s="84"/>
      <c r="AJ11" s="84"/>
      <c r="AK11" s="37" t="str">
        <f t="shared" ref="AK11:AK38" si="0">TRIM(D11)&amp;" "&amp;TRIM(E11)</f>
        <v>Hoàng Hồng Lặng</v>
      </c>
      <c r="AL11" s="37" t="str">
        <f t="shared" ref="AL11:AL38" si="1">TRIM(AK11)&amp;" "&amp;TRIM(G11)</f>
        <v>Hoàng Hồng Lặng 03/04/1983</v>
      </c>
      <c r="AM11" s="68">
        <v>2159</v>
      </c>
      <c r="AN11" s="60" t="s">
        <v>51</v>
      </c>
      <c r="AO11" s="68" t="s">
        <v>50</v>
      </c>
      <c r="AP11" s="60" t="str">
        <f>AM11&amp;AN11&amp;AO11</f>
        <v>2159/QĐ-ĐHKT,ngày 27/05/2015 của Hiệu trưởng Trường ĐHKT-ĐHQGHN</v>
      </c>
      <c r="AQ11" s="60" t="str">
        <f>AG11&amp;","</f>
        <v>hoanghonglang@gmail.com,</v>
      </c>
      <c r="AR11" s="60"/>
      <c r="AS11" s="82">
        <v>1575</v>
      </c>
      <c r="AT11" s="83">
        <v>42557</v>
      </c>
      <c r="AU11" s="82" t="s">
        <v>558</v>
      </c>
      <c r="AV11" s="60"/>
      <c r="AW11" s="60"/>
      <c r="AX11" s="60"/>
      <c r="AY11" s="60"/>
      <c r="AZ11" s="60"/>
    </row>
    <row r="12" spans="1:52" s="98" customFormat="1" ht="48.75" customHeight="1" x14ac:dyDescent="0.2">
      <c r="A12" s="98" t="s">
        <v>601</v>
      </c>
      <c r="B12" s="84">
        <v>2</v>
      </c>
      <c r="C12" s="39">
        <f>VLOOKUP(AL12,'[1]tong K22'!$B$7:$C$768,2,0)</f>
        <v>13055437</v>
      </c>
      <c r="D12" s="90" t="s">
        <v>144</v>
      </c>
      <c r="E12" s="91" t="s">
        <v>145</v>
      </c>
      <c r="F12" s="37" t="str">
        <f t="shared" ref="F12:F75" si="2">TRIM(AK12)&amp;" "&amp;TRIM(G12)</f>
        <v>Trần Thanh Phúc 13/02/1985</v>
      </c>
      <c r="G12" s="92" t="s">
        <v>146</v>
      </c>
      <c r="H12" s="93" t="str">
        <f>VLOOKUP(AL12,'[2]các nganh '!$G$7:$H$641,2,0)</f>
        <v>Nam Định</v>
      </c>
      <c r="I12" s="93" t="str">
        <f>VLOOKUP(AL12,'[2]các nganh '!$G$7:$I$641,3,0)</f>
        <v>Nữ</v>
      </c>
      <c r="J12" s="93" t="str">
        <f>VLOOKUP(AL12,'[2]các nganh '!$G$7:$L$641,6,0)</f>
        <v>Tài chính - Ngân hàng</v>
      </c>
      <c r="K12" s="93" t="str">
        <f>VLOOKUP(AL12,'[2]các nganh '!$G$7:$J$641,4,0)</f>
        <v>QH-2013-E</v>
      </c>
      <c r="L12" s="93" t="str">
        <f>VLOOKUP(AL12,'[2]các nganh '!$G$7:$M$641,7,0)</f>
        <v>60340201</v>
      </c>
      <c r="M12" s="93" t="str">
        <f>VLOOKUP(AL12,'[2]các nganh '!$G$7:$N$641,8,0)</f>
        <v>K22-TCNH2</v>
      </c>
      <c r="N12" s="93"/>
      <c r="O12" s="94" t="str">
        <f>VLOOKUP(AL12,'[2]các nganh '!$G$7:$O$641,9,0)</f>
        <v>Phát triển cho vay tiêu dùng tại ngân hàng TMCP Hàng Hải Việt Nam - Chi nhánh Nam Định</v>
      </c>
      <c r="P12" s="93" t="str">
        <f>VLOOKUP(AL12,'[2]các nganh '!$G$7:$P$641,10,0)</f>
        <v>TS. Nguyễn Thị Minh Huệ</v>
      </c>
      <c r="Q12" s="93" t="str">
        <f>VLOOKUP(AL12,'[2]các nganh '!$G$7:$Q$641,11,0)</f>
        <v>Trường ĐH Kinh tế Quốc dân</v>
      </c>
      <c r="R12" s="92" t="str">
        <f t="shared" ref="R12:R57" si="3">AP12</f>
        <v>2056/QĐ-ĐHKT,ngày 27/05/2015 của Hiệu trưởng Trường ĐHKT-ĐHQGHN</v>
      </c>
      <c r="S12" s="88">
        <f>VLOOKUP(F12,'[3]chen TL'!$G$2:$AL$65,32,0)</f>
        <v>3.12</v>
      </c>
      <c r="T12" s="88"/>
      <c r="U12" s="88">
        <f>VLOOKUP(F12,'[3]chen TL'!$G$2:$AO$65,35,0)</f>
        <v>8.5</v>
      </c>
      <c r="V12" s="40"/>
      <c r="W12" s="93" t="s">
        <v>49</v>
      </c>
      <c r="X12" s="93" t="s">
        <v>54</v>
      </c>
      <c r="Y12" s="88" t="str">
        <f>VLOOKUP(F12,'[3]chen TL'!$G$2:$AT$66,40,0)</f>
        <v>1684/QĐ-ĐHKT ngày 13 tháng 6 năm 2016</v>
      </c>
      <c r="Z12" s="84" t="str">
        <f>VLOOKUP(F12,'[3]chen TL'!$G$2:$U$65,15,0)</f>
        <v>PGS.TS. Trần Thị Thanh Tú</v>
      </c>
      <c r="AA12" s="84" t="str">
        <f>VLOOKUP(F12,'[3]chen TL'!$G$2:$X$65,18,0)</f>
        <v>PGS.TS. Vũ Sỹ Cường</v>
      </c>
      <c r="AB12" s="84" t="str">
        <f>VLOOKUP(F12,'[3]chen TL'!$G$2:$AA$65,21,0)</f>
        <v>PGS.TS. Lê Hoàng Nga</v>
      </c>
      <c r="AC12" s="84" t="str">
        <f>VLOOKUP(F12,'[3]chen TL'!$G$2:$AD$65,24,0)</f>
        <v>TS. Trần Thị Vân Anh</v>
      </c>
      <c r="AD12" s="84" t="str">
        <f>VLOOKUP(F12,'[3]chen TL'!$G$2:$AG$65,27,0)</f>
        <v>PGS.TS. Trần Thị Thái Hà</v>
      </c>
      <c r="AE12" s="84" t="str">
        <f>VLOOKUP(F12,'[3]chen TL'!$G$2:$AW$65,43,0)</f>
        <v>ngày 02 tháng 7 năm 2016</v>
      </c>
      <c r="AF12" s="92" t="s">
        <v>148</v>
      </c>
      <c r="AG12" s="95" t="s">
        <v>149</v>
      </c>
      <c r="AH12" s="93"/>
      <c r="AI12" s="93"/>
      <c r="AJ12" s="93"/>
      <c r="AK12" s="39" t="str">
        <f t="shared" si="0"/>
        <v>Trần Thanh Phúc</v>
      </c>
      <c r="AL12" s="39" t="str">
        <f t="shared" si="1"/>
        <v>Trần Thanh Phúc 13/02/1985</v>
      </c>
      <c r="AM12" s="96" t="s">
        <v>147</v>
      </c>
      <c r="AN12" s="97" t="s">
        <v>51</v>
      </c>
      <c r="AO12" s="92" t="s">
        <v>50</v>
      </c>
      <c r="AP12" s="97" t="str">
        <f t="shared" ref="AP12:AP57" si="4">AM12&amp;AN12&amp;AO12</f>
        <v>2056/QĐ-ĐHKT,ngày 27/05/2015 của Hiệu trưởng Trường ĐHKT-ĐHQGHN</v>
      </c>
      <c r="AQ12" s="97" t="str">
        <f t="shared" ref="AQ12:AQ57" si="5">AG12&amp;","</f>
        <v>caophuc142@gmail.com,</v>
      </c>
      <c r="AR12" s="97"/>
      <c r="AS12" s="97">
        <v>1576</v>
      </c>
      <c r="AT12" s="97"/>
      <c r="AU12" s="97"/>
      <c r="AV12" s="97"/>
      <c r="AW12" s="97"/>
      <c r="AX12" s="97"/>
      <c r="AY12" s="97"/>
      <c r="AZ12" s="97"/>
    </row>
    <row r="13" spans="1:52" s="98" customFormat="1" ht="48.75" customHeight="1" x14ac:dyDescent="0.2">
      <c r="A13" s="98" t="s">
        <v>602</v>
      </c>
      <c r="B13" s="84">
        <v>3</v>
      </c>
      <c r="C13" s="39">
        <f>VLOOKUP(AL13,'[1]tong K22'!$B$7:$C$768,2,0)</f>
        <v>13055160</v>
      </c>
      <c r="D13" s="90" t="s">
        <v>150</v>
      </c>
      <c r="E13" s="91" t="s">
        <v>151</v>
      </c>
      <c r="F13" s="37" t="str">
        <f t="shared" si="2"/>
        <v>Đoàn Huy Tùng 25/08/1990</v>
      </c>
      <c r="G13" s="92" t="s">
        <v>152</v>
      </c>
      <c r="H13" s="93" t="str">
        <f>VLOOKUP(AL13,'[2]các nganh '!$G$7:$H$641,2,0)</f>
        <v>Hải Phòng</v>
      </c>
      <c r="I13" s="93" t="str">
        <f>VLOOKUP(AL13,'[2]các nganh '!$G$7:$I$641,3,0)</f>
        <v>Nam</v>
      </c>
      <c r="J13" s="93" t="str">
        <f>VLOOKUP(AL13,'[2]các nganh '!$G$7:$L$641,6,0)</f>
        <v>Quản trị kinh doanh</v>
      </c>
      <c r="K13" s="93" t="str">
        <f>VLOOKUP(AL13,'[2]các nganh '!$G$7:$J$641,4,0)</f>
        <v>QH-2013-E</v>
      </c>
      <c r="L13" s="93">
        <v>60340102</v>
      </c>
      <c r="M13" s="93" t="s">
        <v>380</v>
      </c>
      <c r="N13" s="93"/>
      <c r="O13" s="94" t="str">
        <f>VLOOKUP(AL13,'[2]các nganh '!$G$7:$O$641,9,0)</f>
        <v>Đào tạo và phát triển nguồn nhân lực tại công ty điện lực Hải Phòng</v>
      </c>
      <c r="P13" s="93" t="str">
        <f>VLOOKUP(AL13,'[2]các nganh '!$G$7:$P$641,10,0)</f>
        <v>TS. Trương Minh Đức</v>
      </c>
      <c r="Q13" s="93" t="str">
        <f>VLOOKUP(AL13,'[2]các nganh '!$G$7:$Q$641,11,0)</f>
        <v xml:space="preserve"> Trường ĐH Kinh tế, ĐHQG Hà Nội</v>
      </c>
      <c r="R13" s="92" t="str">
        <f t="shared" si="3"/>
        <v>690/QĐ-ĐHKT,ngày 23/03/2015 của Hiệu trưởng Trường ĐHKT-ĐHQGHN</v>
      </c>
      <c r="S13" s="88">
        <f>VLOOKUP(F13,'[3]chen TL'!$G$2:$AL$65,32,0)</f>
        <v>2.99</v>
      </c>
      <c r="T13" s="88"/>
      <c r="U13" s="88">
        <f>VLOOKUP(F13,'[3]chen TL'!$G$2:$AO$65,35,0)</f>
        <v>8.3000000000000007</v>
      </c>
      <c r="V13" s="40"/>
      <c r="W13" s="93" t="s">
        <v>49</v>
      </c>
      <c r="X13" s="93" t="s">
        <v>55</v>
      </c>
      <c r="Y13" s="88" t="str">
        <f>VLOOKUP(F13,'[3]chen TL'!$G$2:$AT$66,40,0)</f>
        <v>1673/QĐ-ĐHKT ngày 13 tháng 6 năm 2016</v>
      </c>
      <c r="Z13" s="84" t="str">
        <f>VLOOKUP(F13,'[3]chen TL'!$G$2:$U$65,15,0)</f>
        <v>PGS.TS. Hoàng Văn Hải</v>
      </c>
      <c r="AA13" s="84" t="str">
        <f>VLOOKUP(F13,'[3]chen TL'!$G$2:$X$65,18,0)</f>
        <v>PGS.TS. Nguyễn Văn Định</v>
      </c>
      <c r="AB13" s="84" t="str">
        <f>VLOOKUP(F13,'[3]chen TL'!$G$2:$AA$65,21,0)</f>
        <v>GS.TS. Bùi Xuân Phong</v>
      </c>
      <c r="AC13" s="84" t="str">
        <f>VLOOKUP(F13,'[3]chen TL'!$G$2:$AD$65,24,0)</f>
        <v>TS. Nhâm Phong Tuân</v>
      </c>
      <c r="AD13" s="84" t="str">
        <f>VLOOKUP(F13,'[3]chen TL'!$G$2:$AG$65,27,0)</f>
        <v>PGS.TS. Đỗ Minh Cương</v>
      </c>
      <c r="AE13" s="84" t="str">
        <f>VLOOKUP(F13,'[3]chen TL'!$G$2:$AW$65,43,0)</f>
        <v>ngày 02 tháng 7 năm 2016</v>
      </c>
      <c r="AF13" s="92" t="s">
        <v>154</v>
      </c>
      <c r="AG13" s="95" t="s">
        <v>155</v>
      </c>
      <c r="AH13" s="93"/>
      <c r="AI13" s="93"/>
      <c r="AJ13" s="93"/>
      <c r="AK13" s="39" t="str">
        <f t="shared" si="0"/>
        <v>Đoàn Huy Tùng</v>
      </c>
      <c r="AL13" s="39" t="str">
        <f t="shared" si="1"/>
        <v>Đoàn Huy Tùng 25/08/1990</v>
      </c>
      <c r="AM13" s="96" t="s">
        <v>153</v>
      </c>
      <c r="AN13" s="97" t="s">
        <v>51</v>
      </c>
      <c r="AO13" s="92" t="s">
        <v>52</v>
      </c>
      <c r="AP13" s="97" t="str">
        <f t="shared" si="4"/>
        <v>690/QĐ-ĐHKT,ngày 23/03/2015 của Hiệu trưởng Trường ĐHKT-ĐHQGHN</v>
      </c>
      <c r="AQ13" s="97" t="str">
        <f t="shared" si="5"/>
        <v>ghost25hp@gmail.com,</v>
      </c>
      <c r="AR13" s="97"/>
      <c r="AS13" s="82">
        <v>1577</v>
      </c>
      <c r="AT13" s="97"/>
      <c r="AU13" s="97"/>
      <c r="AV13" s="97"/>
      <c r="AW13" s="97"/>
      <c r="AX13" s="97"/>
      <c r="AY13" s="97"/>
      <c r="AZ13" s="97"/>
    </row>
    <row r="14" spans="1:52" s="98" customFormat="1" ht="48.75" customHeight="1" x14ac:dyDescent="0.2">
      <c r="A14" s="98" t="s">
        <v>603</v>
      </c>
      <c r="B14" s="84">
        <v>4</v>
      </c>
      <c r="C14" s="39">
        <f>VLOOKUP(AL14,'[1]tong K22'!$B$7:$C$768,2,0)</f>
        <v>13055518</v>
      </c>
      <c r="D14" s="90" t="s">
        <v>94</v>
      </c>
      <c r="E14" s="91" t="s">
        <v>156</v>
      </c>
      <c r="F14" s="37" t="str">
        <f t="shared" si="2"/>
        <v>Trần Thị Lan 24/09/1982</v>
      </c>
      <c r="G14" s="92" t="s">
        <v>157</v>
      </c>
      <c r="H14" s="93" t="str">
        <f>VLOOKUP(AL14,'[2]các nganh '!$G$7:$H$641,2,0)</f>
        <v>Nam Định</v>
      </c>
      <c r="I14" s="93" t="str">
        <f>VLOOKUP(AL14,'[2]các nganh '!$G$7:$I$641,3,0)</f>
        <v>Nữ</v>
      </c>
      <c r="J14" s="93" t="str">
        <f>VLOOKUP(AL14,'[2]các nganh '!$G$7:$L$641,6,0)</f>
        <v>Quản trị kinh doanh</v>
      </c>
      <c r="K14" s="93" t="str">
        <f>VLOOKUP(AL14,'[2]các nganh '!$G$7:$J$641,4,0)</f>
        <v>QH-2013-E</v>
      </c>
      <c r="L14" s="93">
        <v>60340102</v>
      </c>
      <c r="M14" s="93" t="s">
        <v>381</v>
      </c>
      <c r="N14" s="93"/>
      <c r="O14" s="94" t="str">
        <f>VLOOKUP(AL14,'[2]các nganh '!$G$7:$O$641,9,0)</f>
        <v>Đào tạo nhân lực tại Công ty 26- Bộ Quốc Phòng</v>
      </c>
      <c r="P14" s="93" t="str">
        <f>VLOOKUP(AL14,'[2]các nganh '!$G$7:$P$641,10,0)</f>
        <v>TS. Đỗ Xuân Trường</v>
      </c>
      <c r="Q14" s="93" t="str">
        <f>VLOOKUP(AL14,'[2]các nganh '!$G$7:$Q$641,11,0)</f>
        <v xml:space="preserve"> Trường ĐH Kinh tế, ĐHQG Hà Nội</v>
      </c>
      <c r="R14" s="92" t="str">
        <f t="shared" si="3"/>
        <v>1917/QĐ-ĐHKT,ngày 27/05/2015 của Hiệu trưởng Trường ĐHKT-ĐHQGHN</v>
      </c>
      <c r="S14" s="88">
        <f>VLOOKUP(F14,'[3]chen TL'!$G$2:$AL$65,32,0)</f>
        <v>2.99</v>
      </c>
      <c r="T14" s="88"/>
      <c r="U14" s="88">
        <f>VLOOKUP(F14,'[3]chen TL'!$G$2:$AO$65,35,0)</f>
        <v>8.5</v>
      </c>
      <c r="V14" s="40"/>
      <c r="W14" s="93" t="s">
        <v>49</v>
      </c>
      <c r="X14" s="93" t="s">
        <v>54</v>
      </c>
      <c r="Y14" s="88" t="str">
        <f>VLOOKUP(F14,'[3]chen TL'!$G$2:$AT$66,40,0)</f>
        <v>1674/QĐ-ĐHKT ngày 13 tháng 6 năm 2016</v>
      </c>
      <c r="Z14" s="84" t="str">
        <f>VLOOKUP(F14,'[3]chen TL'!$G$2:$U$65,15,0)</f>
        <v>PGS.TS. Hoàng Văn Hải</v>
      </c>
      <c r="AA14" s="84" t="str">
        <f>VLOOKUP(F14,'[3]chen TL'!$G$2:$X$65,18,0)</f>
        <v>PGS.TS. Nguyễn Văn Định</v>
      </c>
      <c r="AB14" s="84" t="str">
        <f>VLOOKUP(F14,'[3]chen TL'!$G$2:$AA$65,21,0)</f>
        <v>PGS.TS. Đỗ Minh Cương</v>
      </c>
      <c r="AC14" s="84" t="str">
        <f>VLOOKUP(F14,'[3]chen TL'!$G$2:$AD$65,24,0)</f>
        <v>TS. Nhâm Phong Tuân</v>
      </c>
      <c r="AD14" s="84" t="str">
        <f>VLOOKUP(F14,'[3]chen TL'!$G$2:$AG$65,27,0)</f>
        <v>GS.TS. Bùi Xuân Phong</v>
      </c>
      <c r="AE14" s="84" t="str">
        <f>VLOOKUP(F14,'[3]chen TL'!$G$2:$AW$65,43,0)</f>
        <v>ngày 02 tháng 7 năm 2016</v>
      </c>
      <c r="AF14" s="92" t="s">
        <v>158</v>
      </c>
      <c r="AG14" s="95" t="s">
        <v>159</v>
      </c>
      <c r="AH14" s="93"/>
      <c r="AI14" s="93"/>
      <c r="AJ14" s="93"/>
      <c r="AK14" s="39" t="str">
        <f t="shared" si="0"/>
        <v>Trần Thị Lan</v>
      </c>
      <c r="AL14" s="39" t="str">
        <f t="shared" si="1"/>
        <v>Trần Thị Lan 24/09/1982</v>
      </c>
      <c r="AM14" s="96" t="s">
        <v>160</v>
      </c>
      <c r="AN14" s="97" t="s">
        <v>51</v>
      </c>
      <c r="AO14" s="92" t="s">
        <v>50</v>
      </c>
      <c r="AP14" s="97" t="str">
        <f t="shared" si="4"/>
        <v>1917/QĐ-ĐHKT,ngày 27/05/2015 của Hiệu trưởng Trường ĐHKT-ĐHQGHN</v>
      </c>
      <c r="AQ14" s="97" t="str">
        <f t="shared" si="5"/>
        <v>lantran009@gmail.com,</v>
      </c>
      <c r="AR14" s="97"/>
      <c r="AS14" s="97">
        <v>1578</v>
      </c>
      <c r="AT14" s="97"/>
      <c r="AU14" s="97"/>
      <c r="AV14" s="97"/>
      <c r="AW14" s="97"/>
      <c r="AX14" s="97"/>
      <c r="AY14" s="97"/>
      <c r="AZ14" s="97"/>
    </row>
    <row r="15" spans="1:52" s="98" customFormat="1" ht="81" customHeight="1" x14ac:dyDescent="0.2">
      <c r="A15" s="98" t="s">
        <v>604</v>
      </c>
      <c r="B15" s="84">
        <v>5</v>
      </c>
      <c r="C15" s="39">
        <f>VLOOKUP(AL15,'[1]tong K22'!$B$7:$C$768,2,0)</f>
        <v>13055068</v>
      </c>
      <c r="D15" s="90" t="s">
        <v>161</v>
      </c>
      <c r="E15" s="91" t="s">
        <v>101</v>
      </c>
      <c r="F15" s="37" t="str">
        <f t="shared" si="2"/>
        <v>Trần Văn Thiết 29/06/1990</v>
      </c>
      <c r="G15" s="92" t="s">
        <v>102</v>
      </c>
      <c r="H15" s="93" t="str">
        <f>VLOOKUP(AL15,'[2]các nganh '!$G$7:$H$641,2,0)</f>
        <v xml:space="preserve">Nam Định </v>
      </c>
      <c r="I15" s="93" t="str">
        <f>VLOOKUP(AL15,'[2]các nganh '!$G$7:$I$641,3,0)</f>
        <v>Nam</v>
      </c>
      <c r="J15" s="93" t="str">
        <f>VLOOKUP(AL15,'[2]các nganh '!$G$7:$L$641,6,0)</f>
        <v>Tài chính - Ngân hàng</v>
      </c>
      <c r="K15" s="93" t="str">
        <f>VLOOKUP(AL15,'[2]các nganh '!$G$7:$J$641,4,0)</f>
        <v>QH-2013-E</v>
      </c>
      <c r="L15" s="93" t="str">
        <f>VLOOKUP(AL15,'[2]các nganh '!$G$7:$M$641,7,0)</f>
        <v>60340201</v>
      </c>
      <c r="M15" s="93" t="str">
        <f>VLOOKUP(AL15,'[2]các nganh '!$G$7:$N$641,8,0)</f>
        <v>K22-TCNH2</v>
      </c>
      <c r="N15" s="93"/>
      <c r="O15" s="94" t="str">
        <f>VLOOKUP(AL15,'[2]các nganh '!$G$7:$O$641,9,0)</f>
        <v>Nâng cao chất lượng tín dụng hộ sản xuất tại Ngân hàng Nông nghiệp và Phát triển nông thôn Việt Nam - Chi nhánh Thành Nam, Nam Định</v>
      </c>
      <c r="P15" s="93" t="str">
        <f>VLOOKUP(AL15,'[2]các nganh '!$G$7:$P$641,10,0)</f>
        <v>TS. Nguyễn Quốc Toản</v>
      </c>
      <c r="Q15" s="93" t="str">
        <f>VLOOKUP(AL15,'[2]các nganh '!$G$7:$Q$641,11,0)</f>
        <v>Ban kinh tế trung ương</v>
      </c>
      <c r="R15" s="92" t="str">
        <f t="shared" si="3"/>
        <v>744/QĐ-ĐHKT,ngày 23/03/2015 của Hiệu trưởng Trường ĐHKT-ĐHQGHN</v>
      </c>
      <c r="S15" s="88">
        <f>VLOOKUP(F15,'[3]chen TL'!$G$2:$AL$65,32,0)</f>
        <v>2.75</v>
      </c>
      <c r="T15" s="88"/>
      <c r="U15" s="88">
        <f>VLOOKUP(F15,'[3]chen TL'!$G$2:$AO$65,35,0)</f>
        <v>8.3000000000000007</v>
      </c>
      <c r="V15" s="40"/>
      <c r="W15" s="93" t="s">
        <v>49</v>
      </c>
      <c r="X15" s="93" t="s">
        <v>55</v>
      </c>
      <c r="Y15" s="88" t="str">
        <f>VLOOKUP(F15,'[3]chen TL'!$G$2:$AT$66,40,0)</f>
        <v>1578/QĐ-ĐHKT ngày 07 tháng 6 năm 2016</v>
      </c>
      <c r="Z15" s="84" t="str">
        <f>VLOOKUP(F15,'[3]chen TL'!$G$2:$U$65,15,0)</f>
        <v>TS. Lê Trung Thành</v>
      </c>
      <c r="AA15" s="84" t="str">
        <f>VLOOKUP(F15,'[3]chen TL'!$G$2:$X$65,18,0)</f>
        <v>PGS.TS. Lưu Thị Hương</v>
      </c>
      <c r="AB15" s="84" t="str">
        <f>VLOOKUP(F15,'[3]chen TL'!$G$2:$AA$65,21,0)</f>
        <v>PGS.TS. Vũ Sỹ Cường</v>
      </c>
      <c r="AC15" s="84" t="str">
        <f>VLOOKUP(F15,'[3]chen TL'!$G$2:$AD$65,24,0)</f>
        <v>TS. Trần Thị Vân Anh</v>
      </c>
      <c r="AD15" s="84" t="str">
        <f>VLOOKUP(F15,'[3]chen TL'!$G$2:$AG$65,27,0)</f>
        <v>TS. Nguyễn Thế Hùng</v>
      </c>
      <c r="AE15" s="84" t="str">
        <f>VLOOKUP(F15,'[3]chen TL'!$G$2:$AW$65,43,0)</f>
        <v>ngày 03 tháng 7 năm 2016</v>
      </c>
      <c r="AF15" s="92" t="s">
        <v>103</v>
      </c>
      <c r="AG15" s="95" t="s">
        <v>104</v>
      </c>
      <c r="AH15" s="93"/>
      <c r="AI15" s="93"/>
      <c r="AJ15" s="93"/>
      <c r="AK15" s="39" t="str">
        <f t="shared" si="0"/>
        <v>Trần Văn Thiết</v>
      </c>
      <c r="AL15" s="39" t="str">
        <f t="shared" si="1"/>
        <v>Trần Văn Thiết 29/06/1990</v>
      </c>
      <c r="AM15" s="96" t="s">
        <v>105</v>
      </c>
      <c r="AN15" s="97" t="s">
        <v>51</v>
      </c>
      <c r="AO15" s="92" t="s">
        <v>52</v>
      </c>
      <c r="AP15" s="97" t="str">
        <f t="shared" si="4"/>
        <v>744/QĐ-ĐHKT,ngày 23/03/2015 của Hiệu trưởng Trường ĐHKT-ĐHQGHN</v>
      </c>
      <c r="AQ15" s="97" t="str">
        <f t="shared" si="5"/>
        <v>thiettr@gmail.com,</v>
      </c>
      <c r="AR15" s="97"/>
      <c r="AS15" s="82">
        <v>1579</v>
      </c>
      <c r="AT15" s="97"/>
      <c r="AU15" s="97"/>
      <c r="AV15" s="97"/>
      <c r="AW15" s="97"/>
      <c r="AX15" s="97"/>
      <c r="AY15" s="97"/>
      <c r="AZ15" s="97"/>
    </row>
    <row r="16" spans="1:52" s="98" customFormat="1" ht="48.75" customHeight="1" x14ac:dyDescent="0.2">
      <c r="A16" s="98" t="s">
        <v>605</v>
      </c>
      <c r="B16" s="84">
        <v>6</v>
      </c>
      <c r="C16" s="39">
        <f>VLOOKUP(AL16,'[1]tong K22'!$B$7:$C$768,2,0)</f>
        <v>13055521</v>
      </c>
      <c r="D16" s="90" t="s">
        <v>163</v>
      </c>
      <c r="E16" s="91" t="s">
        <v>73</v>
      </c>
      <c r="F16" s="37" t="str">
        <f t="shared" si="2"/>
        <v>Nguyễn Diệu Linh 04/11/1991</v>
      </c>
      <c r="G16" s="92" t="s">
        <v>164</v>
      </c>
      <c r="H16" s="93" t="str">
        <f>VLOOKUP(AL16,'[2]các nganh '!$G$7:$H$641,2,0)</f>
        <v>Hà Nội</v>
      </c>
      <c r="I16" s="93" t="str">
        <f>VLOOKUP(AL16,'[2]các nganh '!$G$7:$I$641,3,0)</f>
        <v>Nữ</v>
      </c>
      <c r="J16" s="93" t="str">
        <f>VLOOKUP(AL16,'[2]các nganh '!$G$7:$L$641,6,0)</f>
        <v>Quản trị kinh doanh</v>
      </c>
      <c r="K16" s="93" t="str">
        <f>VLOOKUP(AL16,'[2]các nganh '!$G$7:$J$641,4,0)</f>
        <v>QH-2013-E</v>
      </c>
      <c r="L16" s="93">
        <v>60340102</v>
      </c>
      <c r="M16" s="93" t="s">
        <v>381</v>
      </c>
      <c r="N16" s="93"/>
      <c r="O16" s="94" t="str">
        <f>VLOOKUP(AL16,'[2]các nganh '!$G$7:$O$641,9,0)</f>
        <v>Tạo động lực cho người lao động tại công ty Cổ phần Đầu tư Xây dựng Hạ tầng Hồng Hà</v>
      </c>
      <c r="P16" s="93" t="str">
        <f>VLOOKUP(AL16,'[2]các nganh '!$G$7:$P$641,10,0)</f>
        <v>TS. Đỗ Xuân Trường</v>
      </c>
      <c r="Q16" s="93" t="str">
        <f>VLOOKUP(AL16,'[2]các nganh '!$G$7:$Q$641,11,0)</f>
        <v xml:space="preserve"> Trường ĐH Kinh tế, ĐHQG Hà Nội</v>
      </c>
      <c r="R16" s="92" t="str">
        <f t="shared" si="3"/>
        <v>1921/QĐ-ĐHKT,ngày 27/05/2015 của Hiệu trưởng Trường ĐHKT-ĐHQGHN</v>
      </c>
      <c r="S16" s="88">
        <f>VLOOKUP(F16,'[3]chen TL'!$G$2:$AL$65,32,0)</f>
        <v>3.35</v>
      </c>
      <c r="T16" s="88"/>
      <c r="U16" s="88">
        <f>VLOOKUP(F16,'[3]chen TL'!$G$2:$AO$65,35,0)</f>
        <v>8.3000000000000007</v>
      </c>
      <c r="V16" s="40"/>
      <c r="W16" s="93" t="s">
        <v>49</v>
      </c>
      <c r="X16" s="93" t="s">
        <v>54</v>
      </c>
      <c r="Y16" s="88" t="str">
        <f>VLOOKUP(F16,'[3]chen TL'!$G$2:$AT$66,40,0)</f>
        <v>1675/QĐ-ĐHKT ngày 13 tháng 6 năm 2016</v>
      </c>
      <c r="Z16" s="84" t="str">
        <f>VLOOKUP(F16,'[3]chen TL'!$G$2:$U$65,15,0)</f>
        <v>PGS.TS. Hoàng Văn Hải</v>
      </c>
      <c r="AA16" s="84" t="str">
        <f>VLOOKUP(F16,'[3]chen TL'!$G$2:$X$65,18,0)</f>
        <v>PGS.TS. Đỗ Minh Cương</v>
      </c>
      <c r="AB16" s="84" t="str">
        <f>VLOOKUP(F16,'[3]chen TL'!$G$2:$AA$65,21,0)</f>
        <v>PGS.TS. Nguyễn Văn Định</v>
      </c>
      <c r="AC16" s="84" t="str">
        <f>VLOOKUP(F16,'[3]chen TL'!$G$2:$AD$65,24,0)</f>
        <v>TS. Nhâm Phong Tuân</v>
      </c>
      <c r="AD16" s="84" t="str">
        <f>VLOOKUP(F16,'[3]chen TL'!$G$2:$AG$65,27,0)</f>
        <v>GS.TS. Bùi Xuân Phong</v>
      </c>
      <c r="AE16" s="84" t="str">
        <f>VLOOKUP(F16,'[3]chen TL'!$G$2:$AW$65,43,0)</f>
        <v>ngày 02 tháng 7 năm 2016</v>
      </c>
      <c r="AF16" s="92" t="s">
        <v>167</v>
      </c>
      <c r="AG16" s="95" t="s">
        <v>168</v>
      </c>
      <c r="AH16" s="93"/>
      <c r="AI16" s="93"/>
      <c r="AJ16" s="93"/>
      <c r="AK16" s="39" t="str">
        <f t="shared" si="0"/>
        <v>Nguyễn Diệu Linh</v>
      </c>
      <c r="AL16" s="39" t="str">
        <f t="shared" si="1"/>
        <v>Nguyễn Diệu Linh 04/11/1991</v>
      </c>
      <c r="AM16" s="96" t="s">
        <v>166</v>
      </c>
      <c r="AN16" s="97" t="s">
        <v>51</v>
      </c>
      <c r="AO16" s="92" t="s">
        <v>50</v>
      </c>
      <c r="AP16" s="97" t="str">
        <f t="shared" si="4"/>
        <v>1921/QĐ-ĐHKT,ngày 27/05/2015 của Hiệu trưởng Trường ĐHKT-ĐHQGHN</v>
      </c>
      <c r="AQ16" s="97" t="str">
        <f t="shared" si="5"/>
        <v>nguyendieulinh1191@gmail.com,</v>
      </c>
      <c r="AR16" s="97"/>
      <c r="AS16" s="97">
        <v>1580</v>
      </c>
      <c r="AT16" s="97"/>
      <c r="AU16" s="97"/>
      <c r="AV16" s="97"/>
      <c r="AW16" s="97"/>
      <c r="AX16" s="97"/>
      <c r="AY16" s="97"/>
      <c r="AZ16" s="97"/>
    </row>
    <row r="17" spans="1:52" s="98" customFormat="1" ht="48.75" customHeight="1" x14ac:dyDescent="0.2">
      <c r="A17" s="98" t="s">
        <v>169</v>
      </c>
      <c r="B17" s="84">
        <v>7</v>
      </c>
      <c r="C17" s="39">
        <f>VLOOKUP(AL17,'[1]tong K22'!$B$7:$C$768,2,0)</f>
        <v>13055413</v>
      </c>
      <c r="D17" s="90" t="s">
        <v>72</v>
      </c>
      <c r="E17" s="91" t="s">
        <v>73</v>
      </c>
      <c r="F17" s="37" t="str">
        <f t="shared" si="2"/>
        <v>Phạm Thị Linh 20/01/1991</v>
      </c>
      <c r="G17" s="92" t="s">
        <v>74</v>
      </c>
      <c r="H17" s="93" t="s">
        <v>170</v>
      </c>
      <c r="I17" s="93" t="s">
        <v>86</v>
      </c>
      <c r="J17" s="93" t="s">
        <v>58</v>
      </c>
      <c r="K17" s="93" t="s">
        <v>59</v>
      </c>
      <c r="L17" s="93" t="s">
        <v>60</v>
      </c>
      <c r="M17" s="93" t="s">
        <v>61</v>
      </c>
      <c r="N17" s="93"/>
      <c r="O17" s="94" t="s">
        <v>171</v>
      </c>
      <c r="P17" s="93" t="s">
        <v>432</v>
      </c>
      <c r="Q17" s="93" t="s">
        <v>172</v>
      </c>
      <c r="R17" s="92" t="s">
        <v>173</v>
      </c>
      <c r="S17" s="88">
        <f>VLOOKUP(F17,'[3]chen TL'!$G$2:$AL$65,32,0)</f>
        <v>3.07</v>
      </c>
      <c r="T17" s="88"/>
      <c r="U17" s="88">
        <f>VLOOKUP(F17,'[3]chen TL'!$G$2:$AO$65,35,0)</f>
        <v>8.3000000000000007</v>
      </c>
      <c r="V17" s="40" t="s">
        <v>174</v>
      </c>
      <c r="W17" s="93" t="s">
        <v>63</v>
      </c>
      <c r="X17" s="93" t="s">
        <v>54</v>
      </c>
      <c r="Y17" s="88" t="str">
        <f>VLOOKUP(F17,'[3]chen TL'!$G$2:$AT$66,40,0)</f>
        <v>1579/QĐ-ĐHKT ngày 07 tháng 6 năm 2016</v>
      </c>
      <c r="Z17" s="84" t="str">
        <f>VLOOKUP(F17,'[3]chen TL'!$G$2:$U$65,15,0)</f>
        <v>TS. Lê Trung Thành</v>
      </c>
      <c r="AA17" s="84" t="str">
        <f>VLOOKUP(F17,'[3]chen TL'!$G$2:$X$65,18,0)</f>
        <v>PGS.TS. Vũ Sỹ Cường</v>
      </c>
      <c r="AB17" s="84" t="str">
        <f>VLOOKUP(F17,'[3]chen TL'!$G$2:$AA$65,21,0)</f>
        <v>PGS.TS. Lưu Thị Hương</v>
      </c>
      <c r="AC17" s="84" t="str">
        <f>VLOOKUP(F17,'[3]chen TL'!$G$2:$AD$65,24,0)</f>
        <v>TS. Trần Thị Vân Anh</v>
      </c>
      <c r="AD17" s="84" t="str">
        <f>VLOOKUP(F17,'[3]chen TL'!$G$2:$AG$65,27,0)</f>
        <v>TS. Nguyễn Thế Hùng</v>
      </c>
      <c r="AE17" s="84" t="str">
        <f>VLOOKUP(F17,'[3]chen TL'!$G$2:$AW$65,43,0)</f>
        <v>ngày 03 tháng 7 năm 2016</v>
      </c>
      <c r="AF17" s="92" t="s">
        <v>76</v>
      </c>
      <c r="AG17" s="95" t="s">
        <v>77</v>
      </c>
      <c r="AH17" s="93"/>
      <c r="AI17" s="93"/>
      <c r="AJ17" s="93"/>
      <c r="AK17" s="39" t="str">
        <f t="shared" si="0"/>
        <v>Phạm Thị Linh</v>
      </c>
      <c r="AL17" s="39" t="str">
        <f t="shared" si="1"/>
        <v>Phạm Thị Linh 20/01/1991</v>
      </c>
      <c r="AM17" s="96" t="s">
        <v>75</v>
      </c>
      <c r="AN17" s="97" t="s">
        <v>51</v>
      </c>
      <c r="AO17" s="92" t="s">
        <v>50</v>
      </c>
      <c r="AP17" s="97" t="str">
        <f t="shared" si="4"/>
        <v>2041/QĐ-ĐHKT,ngày 27/05/2015 của Hiệu trưởng Trường ĐHKT-ĐHQGHN</v>
      </c>
      <c r="AQ17" s="97" t="str">
        <f t="shared" si="5"/>
        <v>linh.pham20191@gmail.com,</v>
      </c>
      <c r="AR17" s="97"/>
      <c r="AS17" s="82">
        <v>1581</v>
      </c>
      <c r="AT17" s="97"/>
      <c r="AU17" s="97"/>
      <c r="AV17" s="97"/>
      <c r="AW17" s="97"/>
      <c r="AX17" s="97"/>
      <c r="AY17" s="97"/>
      <c r="AZ17" s="97"/>
    </row>
    <row r="18" spans="1:52" s="98" customFormat="1" ht="48.75" customHeight="1" x14ac:dyDescent="0.2">
      <c r="A18" s="98" t="s">
        <v>606</v>
      </c>
      <c r="B18" s="84">
        <v>8</v>
      </c>
      <c r="C18" s="39">
        <f>VLOOKUP(AL18,'[1]tong K22'!$B$7:$C$768,2,0)</f>
        <v>13055482</v>
      </c>
      <c r="D18" s="90" t="s">
        <v>175</v>
      </c>
      <c r="E18" s="91" t="s">
        <v>176</v>
      </c>
      <c r="F18" s="37" t="str">
        <f t="shared" si="2"/>
        <v>Đỗ Quốc Đạt 01/02/1982</v>
      </c>
      <c r="G18" s="92" t="s">
        <v>177</v>
      </c>
      <c r="H18" s="93" t="s">
        <v>80</v>
      </c>
      <c r="I18" s="93" t="str">
        <f>VLOOKUP(AL18,'[2]các nganh '!$G$7:$I$641,3,0)</f>
        <v>Nam</v>
      </c>
      <c r="J18" s="93" t="str">
        <f>VLOOKUP(AL18,'[2]các nganh '!$G$7:$L$641,6,0)</f>
        <v>Quản trị kinh doanh</v>
      </c>
      <c r="K18" s="93" t="str">
        <f>VLOOKUP(AL18,'[2]các nganh '!$G$7:$J$641,4,0)</f>
        <v>QH-2013-E</v>
      </c>
      <c r="L18" s="93">
        <v>60340102</v>
      </c>
      <c r="M18" s="93" t="s">
        <v>380</v>
      </c>
      <c r="N18" s="93"/>
      <c r="O18" s="94" t="str">
        <f>VLOOKUP(AL18,'[2]các nganh '!$G$7:$O$641,9,0)</f>
        <v>Tuyển dụng nhân lực tại Công ty TNHH Quản lý nợ và khai thác tài sản - Ngân hàng TMCP Quân đội</v>
      </c>
      <c r="P18" s="93" t="str">
        <f>VLOOKUP(AL18,'[2]các nganh '!$G$7:$P$641,10,0)</f>
        <v>TS. Trần Huy Phương</v>
      </c>
      <c r="Q18" s="93" t="s">
        <v>178</v>
      </c>
      <c r="R18" s="92" t="str">
        <f t="shared" si="3"/>
        <v>1886/QĐ-ĐHKT,ngày 27/05/2015 của Hiệu trưởng Trường ĐHKT-ĐHQGHN</v>
      </c>
      <c r="S18" s="88">
        <f>VLOOKUP(F18,'[3]chen TL'!$G$2:$AL$65,32,0)</f>
        <v>2.85</v>
      </c>
      <c r="T18" s="88"/>
      <c r="U18" s="88">
        <f>VLOOKUP(F18,'[3]chen TL'!$G$2:$AO$65,35,0)</f>
        <v>8.6</v>
      </c>
      <c r="V18" s="40"/>
      <c r="W18" s="93" t="s">
        <v>49</v>
      </c>
      <c r="X18" s="93" t="s">
        <v>54</v>
      </c>
      <c r="Y18" s="88" t="str">
        <f>VLOOKUP(F18,'[3]chen TL'!$G$2:$AT$66,40,0)</f>
        <v>1676/QĐ-ĐHKT ngày 13 tháng 6 năm 2016</v>
      </c>
      <c r="Z18" s="84" t="str">
        <f>VLOOKUP(F18,'[3]chen TL'!$G$2:$U$65,15,0)</f>
        <v>PGS.TS. Hoàng Văn Hải</v>
      </c>
      <c r="AA18" s="84" t="str">
        <f>VLOOKUP(F18,'[3]chen TL'!$G$2:$X$65,18,0)</f>
        <v>GS.TS. Bùi Xuân Phong</v>
      </c>
      <c r="AB18" s="84" t="str">
        <f>VLOOKUP(F18,'[3]chen TL'!$G$2:$AA$65,21,0)</f>
        <v>PGS.TS. Đỗ Minh Cương</v>
      </c>
      <c r="AC18" s="84" t="str">
        <f>VLOOKUP(F18,'[3]chen TL'!$G$2:$AD$65,24,0)</f>
        <v>TS. Nhâm Phong Tuân</v>
      </c>
      <c r="AD18" s="84" t="str">
        <f>VLOOKUP(F18,'[3]chen TL'!$G$2:$AG$65,27,0)</f>
        <v>PGS.TS. Nguyễn Văn Định</v>
      </c>
      <c r="AE18" s="84" t="str">
        <f>VLOOKUP(F18,'[3]chen TL'!$G$2:$AW$65,43,0)</f>
        <v>ngày 02 tháng 7 năm 2016</v>
      </c>
      <c r="AF18" s="92" t="s">
        <v>180</v>
      </c>
      <c r="AG18" s="95" t="s">
        <v>181</v>
      </c>
      <c r="AH18" s="93"/>
      <c r="AI18" s="93"/>
      <c r="AJ18" s="93"/>
      <c r="AK18" s="39" t="str">
        <f t="shared" si="0"/>
        <v>Đỗ Quốc Đạt</v>
      </c>
      <c r="AL18" s="39" t="str">
        <f t="shared" si="1"/>
        <v>Đỗ Quốc Đạt 01/02/1982</v>
      </c>
      <c r="AM18" s="96" t="s">
        <v>179</v>
      </c>
      <c r="AN18" s="97" t="s">
        <v>51</v>
      </c>
      <c r="AO18" s="92" t="s">
        <v>50</v>
      </c>
      <c r="AP18" s="97" t="str">
        <f t="shared" si="4"/>
        <v>1886/QĐ-ĐHKT,ngày 27/05/2015 của Hiệu trưởng Trường ĐHKT-ĐHQGHN</v>
      </c>
      <c r="AQ18" s="97" t="str">
        <f t="shared" si="5"/>
        <v>doquocdatvpvn@gmail.com,</v>
      </c>
      <c r="AR18" s="97"/>
      <c r="AS18" s="97">
        <v>1582</v>
      </c>
      <c r="AT18" s="97"/>
      <c r="AU18" s="97"/>
      <c r="AV18" s="97"/>
      <c r="AW18" s="97"/>
      <c r="AX18" s="97"/>
      <c r="AY18" s="97"/>
      <c r="AZ18" s="97"/>
    </row>
    <row r="19" spans="1:52" s="98" customFormat="1" ht="48.75" customHeight="1" x14ac:dyDescent="0.2">
      <c r="A19" s="98" t="s">
        <v>607</v>
      </c>
      <c r="B19" s="84">
        <v>9</v>
      </c>
      <c r="C19" s="75" t="s">
        <v>582</v>
      </c>
      <c r="D19" s="90" t="s">
        <v>182</v>
      </c>
      <c r="E19" s="99" t="s">
        <v>113</v>
      </c>
      <c r="F19" s="37" t="str">
        <f t="shared" si="2"/>
        <v>Phí Ngọc Tú 25/12/1990</v>
      </c>
      <c r="G19" s="92" t="s">
        <v>183</v>
      </c>
      <c r="H19" s="93" t="str">
        <f>VLOOKUP(AL19,'[2]các nganh '!$G$7:$H$641,2,0)</f>
        <v>Yên Bái</v>
      </c>
      <c r="I19" s="93" t="str">
        <f>VLOOKUP(AL19,'[2]các nganh '!$G$7:$I$641,3,0)</f>
        <v>Nam</v>
      </c>
      <c r="J19" s="93" t="str">
        <f>VLOOKUP(AL19,'[2]các nganh '!$G$7:$L$641,6,0)</f>
        <v>Tài chính - Ngân hàng</v>
      </c>
      <c r="K19" s="93" t="str">
        <f>VLOOKUP(AL19,'[2]các nganh '!$G$7:$J$641,4,0)</f>
        <v>QH-2013-E</v>
      </c>
      <c r="L19" s="93" t="str">
        <f>VLOOKUP(AL19,'[2]các nganh '!$G$7:$M$641,7,0)</f>
        <v>60340201</v>
      </c>
      <c r="M19" s="93" t="str">
        <f>VLOOKUP(AL19,'[2]các nganh '!$G$7:$N$641,8,0)</f>
        <v>K22-TCNH2</v>
      </c>
      <c r="N19" s="93"/>
      <c r="O19" s="94" t="str">
        <f>VLOOKUP(AL19,'[2]các nganh '!$G$7:$O$641,9,0)</f>
        <v>Hoạt động tín dụng tại Ngân hàng TMCP Đầu Tư và Phát triển Việt Nam - Chi nhánh Yên Bái</v>
      </c>
      <c r="P19" s="93" t="str">
        <f>VLOOKUP(AL19,'[2]các nganh '!$G$7:$P$641,10,0)</f>
        <v>TS. Nguyễn Đức Tú</v>
      </c>
      <c r="Q19" s="93" t="str">
        <f>VLOOKUP(AL19,'[2]các nganh '!$G$7:$Q$641,11,0)</f>
        <v>Ngân hàng TMCP Công thương Việt Nam</v>
      </c>
      <c r="R19" s="92" t="str">
        <f t="shared" si="3"/>
        <v>2062/QĐ-ĐHKT,ngày 27/05/2015 của Hiệu trưởng Trường ĐHKT-ĐHQGHN</v>
      </c>
      <c r="S19" s="88">
        <f>VLOOKUP(F19,'[3]chen TL'!$G$2:$AL$65,32,0)</f>
        <v>3.03</v>
      </c>
      <c r="T19" s="88"/>
      <c r="U19" s="88">
        <f>VLOOKUP(F19,'[3]chen TL'!$G$2:$AO$65,35,0)</f>
        <v>8.3000000000000007</v>
      </c>
      <c r="V19" s="40"/>
      <c r="W19" s="93" t="s">
        <v>49</v>
      </c>
      <c r="X19" s="93" t="s">
        <v>54</v>
      </c>
      <c r="Y19" s="88" t="str">
        <f>VLOOKUP(F19,'[3]chen TL'!$G$2:$AT$66,40,0)</f>
        <v>1687/QĐ-ĐHKT ngày 13 tháng 6 năm 2016</v>
      </c>
      <c r="Z19" s="84" t="str">
        <f>VLOOKUP(F19,'[3]chen TL'!$G$2:$U$65,15,0)</f>
        <v>PGS.TS. Trần Thị Thanh Tú</v>
      </c>
      <c r="AA19" s="84" t="str">
        <f>VLOOKUP(F19,'[3]chen TL'!$G$2:$X$65,18,0)</f>
        <v>PGS.TS. Lê Hoàng Nga</v>
      </c>
      <c r="AB19" s="84" t="str">
        <f>VLOOKUP(F19,'[3]chen TL'!$G$2:$AA$65,21,0)</f>
        <v>PGS.TS. Trần Thị Thái Hà</v>
      </c>
      <c r="AC19" s="84" t="str">
        <f>VLOOKUP(F19,'[3]chen TL'!$G$2:$AD$65,24,0)</f>
        <v>TS. Trần Thị Vân Anh</v>
      </c>
      <c r="AD19" s="84" t="str">
        <f>VLOOKUP(F19,'[3]chen TL'!$G$2:$AG$65,27,0)</f>
        <v>PGS.TS. Vũ Sỹ Cường</v>
      </c>
      <c r="AE19" s="84" t="str">
        <f>VLOOKUP(F19,'[3]chen TL'!$G$2:$AW$65,43,0)</f>
        <v>ngày 02 tháng 7 năm 2016</v>
      </c>
      <c r="AF19" s="92" t="s">
        <v>185</v>
      </c>
      <c r="AG19" s="95" t="s">
        <v>186</v>
      </c>
      <c r="AH19" s="93"/>
      <c r="AI19" s="93"/>
      <c r="AJ19" s="93"/>
      <c r="AK19" s="39" t="str">
        <f t="shared" si="0"/>
        <v>Phí Ngọc Tú</v>
      </c>
      <c r="AL19" s="39" t="str">
        <f t="shared" si="1"/>
        <v>Phí Ngọc Tú 25/12/1990</v>
      </c>
      <c r="AM19" s="96" t="s">
        <v>184</v>
      </c>
      <c r="AN19" s="97" t="s">
        <v>51</v>
      </c>
      <c r="AO19" s="92" t="s">
        <v>50</v>
      </c>
      <c r="AP19" s="97" t="str">
        <f t="shared" si="4"/>
        <v>2062/QĐ-ĐHKT,ngày 27/05/2015 của Hiệu trưởng Trường ĐHKT-ĐHQGHN</v>
      </c>
      <c r="AQ19" s="97" t="str">
        <f t="shared" si="5"/>
        <v>phitu21@gmail.com,</v>
      </c>
      <c r="AR19" s="97"/>
      <c r="AS19" s="82">
        <v>1583</v>
      </c>
      <c r="AT19" s="97"/>
      <c r="AU19" s="97"/>
      <c r="AV19" s="97"/>
      <c r="AW19" s="97"/>
      <c r="AX19" s="97"/>
      <c r="AY19" s="97"/>
      <c r="AZ19" s="97"/>
    </row>
    <row r="20" spans="1:52" s="98" customFormat="1" ht="48.75" customHeight="1" x14ac:dyDescent="0.2">
      <c r="A20" s="98" t="s">
        <v>608</v>
      </c>
      <c r="B20" s="84">
        <v>10</v>
      </c>
      <c r="C20" s="39">
        <f>VLOOKUP(AL20,'[1]tong K22'!$B$7:$C$768,2,0)</f>
        <v>13055668</v>
      </c>
      <c r="D20" s="90" t="s">
        <v>187</v>
      </c>
      <c r="E20" s="91" t="s">
        <v>73</v>
      </c>
      <c r="F20" s="37" t="str">
        <f t="shared" si="2"/>
        <v>Đoàn Thị Thùy Linh 12/10/1979</v>
      </c>
      <c r="G20" s="92" t="s">
        <v>188</v>
      </c>
      <c r="H20" s="93" t="str">
        <f>VLOOKUP(AL20,'[2]các nganh '!$G$7:$H$641,2,0)</f>
        <v>Hải Dương</v>
      </c>
      <c r="I20" s="93" t="str">
        <f>VLOOKUP(AL20,'[2]các nganh '!$G$7:$I$641,3,0)</f>
        <v>Nữ</v>
      </c>
      <c r="J20" s="93" t="str">
        <f>VLOOKUP(AL20,'[2]các nganh '!$G$7:$L$641,6,0)</f>
        <v>Quản lý kinh tế</v>
      </c>
      <c r="K20" s="93" t="str">
        <f>VLOOKUP(AL20,'[2]các nganh '!$G$7:$J$641,4,0)</f>
        <v>QH-2013-E</v>
      </c>
      <c r="L20" s="93" t="str">
        <f>VLOOKUP(AL20,'[2]các nganh '!$G$7:$M$641,7,0)</f>
        <v>60340410</v>
      </c>
      <c r="M20" s="93" t="s">
        <v>378</v>
      </c>
      <c r="N20" s="93"/>
      <c r="O20" s="94" t="str">
        <f>VLOOKUP(AL20,'[2]các nganh '!$G$7:$O$641,9,0)</f>
        <v>Chính sách phát triển công nghiệp hỗ trợ trên địa bàn tỉnh Hải Dương</v>
      </c>
      <c r="P20" s="93" t="s">
        <v>189</v>
      </c>
      <c r="Q20" s="93" t="str">
        <f>VLOOKUP(AL20,'[2]các nganh '!$G$7:$Q$641,11,0)</f>
        <v xml:space="preserve"> Trường ĐH Kinh tế, ĐHQG Hà Nội</v>
      </c>
      <c r="R20" s="92" t="str">
        <f t="shared" si="3"/>
        <v>376/QĐ-ĐHKT,ngày 11/03/2016 của Hiệu trưởng Trường ĐHKT-ĐHQGHN</v>
      </c>
      <c r="S20" s="88">
        <f>VLOOKUP(F20,'[3]chen TL'!$G$2:$AL$65,32,0)</f>
        <v>2.91</v>
      </c>
      <c r="T20" s="88"/>
      <c r="U20" s="88">
        <f>VLOOKUP(F20,'[3]chen TL'!$G$2:$AO$65,35,0)</f>
        <v>8.8000000000000007</v>
      </c>
      <c r="V20" s="40"/>
      <c r="W20" s="93" t="s">
        <v>49</v>
      </c>
      <c r="X20" s="93" t="s">
        <v>54</v>
      </c>
      <c r="Y20" s="88" t="str">
        <f>VLOOKUP(F20,'[3]chen TL'!$G$2:$AT$66,40,0)</f>
        <v>1667/QĐ-ĐHKT ngày 13 tháng 6 năm 2016</v>
      </c>
      <c r="Z20" s="84" t="str">
        <f>VLOOKUP(F20,'[3]chen TL'!$G$2:$U$65,15,0)</f>
        <v>GS.TS. Phan Huy Đường</v>
      </c>
      <c r="AA20" s="84" t="str">
        <f>VLOOKUP(F20,'[3]chen TL'!$G$2:$X$65,18,0)</f>
        <v>PGS.TS. Trương Quốc Cường</v>
      </c>
      <c r="AB20" s="84" t="str">
        <f>VLOOKUP(F20,'[3]chen TL'!$G$2:$AA$65,21,0)</f>
        <v>PGS.TS. Phạm Thị Hồng Điệp</v>
      </c>
      <c r="AC20" s="84" t="str">
        <f>VLOOKUP(F20,'[3]chen TL'!$G$2:$AD$65,24,0)</f>
        <v>TS. Nguyễn Thị Thu Hoài</v>
      </c>
      <c r="AD20" s="84" t="str">
        <f>VLOOKUP(F20,'[3]chen TL'!$G$2:$AG$65,27,0)</f>
        <v>TS. Phan Trung Chính</v>
      </c>
      <c r="AE20" s="84" t="str">
        <f>VLOOKUP(F20,'[3]chen TL'!$G$2:$AW$65,43,0)</f>
        <v>ngày 02 tháng 7 năm 2016</v>
      </c>
      <c r="AF20" s="92" t="s">
        <v>192</v>
      </c>
      <c r="AG20" s="95" t="s">
        <v>193</v>
      </c>
      <c r="AH20" s="93"/>
      <c r="AI20" s="93"/>
      <c r="AJ20" s="93"/>
      <c r="AK20" s="39" t="str">
        <f t="shared" si="0"/>
        <v>Đoàn Thị Thùy Linh</v>
      </c>
      <c r="AL20" s="39" t="str">
        <f t="shared" si="1"/>
        <v>Đoàn Thị Thùy Linh 12/10/1979</v>
      </c>
      <c r="AM20" s="96" t="s">
        <v>190</v>
      </c>
      <c r="AN20" s="97" t="s">
        <v>51</v>
      </c>
      <c r="AO20" s="92" t="s">
        <v>191</v>
      </c>
      <c r="AP20" s="97" t="str">
        <f t="shared" si="4"/>
        <v>376/QĐ-ĐHKT,ngày 11/03/2016 của Hiệu trưởng Trường ĐHKT-ĐHQGHN</v>
      </c>
      <c r="AQ20" s="97" t="str">
        <f t="shared" si="5"/>
        <v>thuylinh.skh@gmail.com,</v>
      </c>
      <c r="AR20" s="97"/>
      <c r="AS20" s="97">
        <v>1584</v>
      </c>
      <c r="AT20" s="97"/>
      <c r="AU20" s="97"/>
      <c r="AV20" s="97"/>
      <c r="AW20" s="97"/>
      <c r="AX20" s="97"/>
      <c r="AY20" s="97"/>
      <c r="AZ20" s="97"/>
    </row>
    <row r="21" spans="1:52" s="98" customFormat="1" ht="51" customHeight="1" x14ac:dyDescent="0.2">
      <c r="A21" s="98" t="s">
        <v>609</v>
      </c>
      <c r="B21" s="84">
        <v>11</v>
      </c>
      <c r="C21" s="39">
        <f>VLOOKUP(AL21,'[1]tong K22'!$B$7:$C$768,2,0)</f>
        <v>13055670</v>
      </c>
      <c r="D21" s="90" t="s">
        <v>194</v>
      </c>
      <c r="E21" s="91" t="s">
        <v>195</v>
      </c>
      <c r="F21" s="37" t="str">
        <f t="shared" si="2"/>
        <v>Nguyễn Thị Minh Loan 25/10/1984</v>
      </c>
      <c r="G21" s="92" t="s">
        <v>196</v>
      </c>
      <c r="H21" s="93" t="s">
        <v>80</v>
      </c>
      <c r="I21" s="93" t="s">
        <v>86</v>
      </c>
      <c r="J21" s="93" t="s">
        <v>106</v>
      </c>
      <c r="K21" s="93" t="s">
        <v>59</v>
      </c>
      <c r="L21" s="93" t="s">
        <v>107</v>
      </c>
      <c r="M21" s="93" t="s">
        <v>108</v>
      </c>
      <c r="N21" s="93"/>
      <c r="O21" s="94" t="s">
        <v>197</v>
      </c>
      <c r="P21" s="93" t="s">
        <v>198</v>
      </c>
      <c r="Q21" s="93" t="s">
        <v>199</v>
      </c>
      <c r="R21" s="92" t="str">
        <f t="shared" si="3"/>
        <v>2971/QĐ-ĐHKT,ngày 15/7/2015 của Hiệu trưởng Trường ĐHKT-ĐHQGHN</v>
      </c>
      <c r="S21" s="88">
        <f>VLOOKUP(F21,'[3]chen TL'!$G$2:$AL$65,32,0)</f>
        <v>3.01</v>
      </c>
      <c r="T21" s="88"/>
      <c r="U21" s="88">
        <f>VLOOKUP(F21,'[3]chen TL'!$G$2:$AO$65,35,0)</f>
        <v>6.5</v>
      </c>
      <c r="V21" s="40"/>
      <c r="W21" s="93" t="s">
        <v>49</v>
      </c>
      <c r="X21" s="93" t="s">
        <v>54</v>
      </c>
      <c r="Y21" s="88" t="str">
        <f>VLOOKUP(F21,'[3]chen TL'!$G$2:$AT$66,40,0)</f>
        <v>1655/QĐ-ĐHKT ngày 13 tháng 6 năm 2016</v>
      </c>
      <c r="Z21" s="84" t="str">
        <f>VLOOKUP(F21,'[3]chen TL'!$G$2:$U$65,15,0)</f>
        <v>PGS.TS. Phạm Văn Dũng</v>
      </c>
      <c r="AA21" s="84" t="str">
        <f>VLOOKUP(F21,'[3]chen TL'!$G$2:$X$65,18,0)</f>
        <v>PGS.TS. Lê Quốc Hội</v>
      </c>
      <c r="AB21" s="84" t="str">
        <f>VLOOKUP(F21,'[3]chen TL'!$G$2:$AA$65,21,0)</f>
        <v>TS. Trần Đức Vui</v>
      </c>
      <c r="AC21" s="84" t="str">
        <f>VLOOKUP(F21,'[3]chen TL'!$G$2:$AD$65,24,0)</f>
        <v>TS. Lê Thị Hồng Điệp</v>
      </c>
      <c r="AD21" s="84" t="str">
        <f>VLOOKUP(F21,'[3]chen TL'!$G$2:$AG$65,27,0)</f>
        <v>PGS.TS. Nguyễn Ngọc Hồi</v>
      </c>
      <c r="AE21" s="84" t="str">
        <f>VLOOKUP(F21,'[3]chen TL'!$G$2:$AW$65,43,0)</f>
        <v>ngày 02 tháng 7 năm 2016</v>
      </c>
      <c r="AF21" s="92" t="s">
        <v>218</v>
      </c>
      <c r="AG21" s="95" t="s">
        <v>202</v>
      </c>
      <c r="AH21" s="93"/>
      <c r="AI21" s="93"/>
      <c r="AJ21" s="93" t="s">
        <v>203</v>
      </c>
      <c r="AK21" s="39" t="str">
        <f t="shared" si="0"/>
        <v>Nguyễn Thị Minh Loan</v>
      </c>
      <c r="AL21" s="39" t="str">
        <f t="shared" si="1"/>
        <v>Nguyễn Thị Minh Loan 25/10/1984</v>
      </c>
      <c r="AM21" s="96" t="s">
        <v>200</v>
      </c>
      <c r="AN21" s="97" t="s">
        <v>51</v>
      </c>
      <c r="AO21" s="92" t="s">
        <v>201</v>
      </c>
      <c r="AP21" s="97" t="str">
        <f t="shared" si="4"/>
        <v>2971/QĐ-ĐHKT,ngày 15/7/2015 của Hiệu trưởng Trường ĐHKT-ĐHQGHN</v>
      </c>
      <c r="AQ21" s="97" t="str">
        <f t="shared" si="5"/>
        <v>minhloan5566@gmail.com,</v>
      </c>
      <c r="AR21" s="97"/>
      <c r="AS21" s="82">
        <v>1585</v>
      </c>
      <c r="AT21" s="97"/>
      <c r="AU21" s="97"/>
      <c r="AV21" s="97"/>
      <c r="AW21" s="97"/>
      <c r="AX21" s="97"/>
      <c r="AY21" s="97"/>
      <c r="AZ21" s="97"/>
    </row>
    <row r="22" spans="1:52" s="98" customFormat="1" ht="51" customHeight="1" x14ac:dyDescent="0.2">
      <c r="A22" s="98" t="s">
        <v>610</v>
      </c>
      <c r="B22" s="84">
        <v>12</v>
      </c>
      <c r="C22" s="75" t="s">
        <v>583</v>
      </c>
      <c r="D22" s="90" t="s">
        <v>216</v>
      </c>
      <c r="E22" s="91" t="s">
        <v>128</v>
      </c>
      <c r="F22" s="37" t="str">
        <f t="shared" si="2"/>
        <v>Nguyễn Thu Quyên 14/09/1989</v>
      </c>
      <c r="G22" s="92" t="s">
        <v>217</v>
      </c>
      <c r="H22" s="93" t="str">
        <f>VLOOKUP(AL22,'[2]các nganh '!$G$7:$H$641,2,0)</f>
        <v>Hà Nội</v>
      </c>
      <c r="I22" s="93" t="str">
        <f>VLOOKUP(AL22,'[2]các nganh '!$G$7:$I$641,3,0)</f>
        <v>Nữ</v>
      </c>
      <c r="J22" s="93" t="str">
        <f>VLOOKUP(AL22,'[2]các nganh '!$G$7:$L$641,6,0)</f>
        <v>Tài chính - Ngân hàng</v>
      </c>
      <c r="K22" s="93" t="str">
        <f>VLOOKUP(AL22,'[2]các nganh '!$G$7:$J$641,4,0)</f>
        <v>QH-2013-E</v>
      </c>
      <c r="L22" s="93" t="str">
        <f>VLOOKUP(AL22,'[2]các nganh '!$G$7:$M$641,7,0)</f>
        <v>60340201</v>
      </c>
      <c r="M22" s="93" t="str">
        <f>VLOOKUP(AL22,'[2]các nganh '!$G$7:$N$641,8,0)</f>
        <v>K22-TCNH1</v>
      </c>
      <c r="N22" s="93"/>
      <c r="O22" s="94" t="str">
        <f>VLOOKUP(AL22,'[2]các nganh '!$G$7:$O$641,9,0)</f>
        <v>Chất lượng tín dụng đối với hộ nghèo tại Ngân hàng Chính sách Xã hội - Chi nhánh Thành phố Hà Nội</v>
      </c>
      <c r="P22" s="93" t="str">
        <f>VLOOKUP(AL22,'[2]các nganh '!$G$7:$P$641,10,0)</f>
        <v>PGS.TS. Lê Hoàng Nga</v>
      </c>
      <c r="Q22" s="93" t="str">
        <f>VLOOKUP(AL22,'[2]các nganh '!$G$7:$Q$641,11,0)</f>
        <v>Trung tâm Nghiên cứu khoa học và Đào tạo chứng khoán</v>
      </c>
      <c r="R22" s="92" t="str">
        <f t="shared" ref="R22" si="6">AP22</f>
        <v>2057/QĐ-ĐHKT,ngày 27/05/2015 của Hiệu trưởng Trường ĐHKT-ĐHQGHN</v>
      </c>
      <c r="S22" s="88">
        <f>VLOOKUP(F22,'[3]chen TL'!$G$2:$AL$65,32,0)</f>
        <v>3.02</v>
      </c>
      <c r="T22" s="88"/>
      <c r="U22" s="88">
        <f>VLOOKUP(F22,'[3]chen TL'!$G$2:$AO$65,35,0)</f>
        <v>8.5</v>
      </c>
      <c r="V22" s="40"/>
      <c r="W22" s="93" t="s">
        <v>49</v>
      </c>
      <c r="X22" s="93" t="s">
        <v>54</v>
      </c>
      <c r="Y22" s="88" t="str">
        <f>VLOOKUP(F22,'[3]chen TL'!$G$2:$AT$66,40,0)</f>
        <v>1695/QĐ-ĐHKT ngày 13 tháng 6 năm 2016</v>
      </c>
      <c r="Z22" s="84" t="str">
        <f>VLOOKUP(F22,'[3]chen TL'!$G$2:$U$65,15,0)</f>
        <v>PGS.TS. Trịnh Thị Hoa Mai</v>
      </c>
      <c r="AA22" s="84" t="str">
        <f>VLOOKUP(F22,'[3]chen TL'!$G$2:$X$65,18,0)</f>
        <v>TS. Nguyễn Thị Hương Liên</v>
      </c>
      <c r="AB22" s="84" t="str">
        <f>VLOOKUP(F22,'[3]chen TL'!$G$2:$AA$65,21,0)</f>
        <v>PGS.TS. Nguyễn Hữu Tài</v>
      </c>
      <c r="AC22" s="84" t="str">
        <f>VLOOKUP(F22,'[3]chen TL'!$G$2:$AD$65,24,0)</f>
        <v>TS. Nguyễn Thị Phương Dung</v>
      </c>
      <c r="AD22" s="84" t="str">
        <f>VLOOKUP(F22,'[3]chen TL'!$G$2:$AG$65,27,0)</f>
        <v>TS. Nguyễn Đức Tú</v>
      </c>
      <c r="AE22" s="84" t="str">
        <f>VLOOKUP(F22,'[3]chen TL'!$G$2:$AW$65,43,0)</f>
        <v>ngày 03 tháng 7 năm 2016</v>
      </c>
      <c r="AF22" s="92" t="s">
        <v>219</v>
      </c>
      <c r="AG22" s="95" t="s">
        <v>220</v>
      </c>
      <c r="AH22" s="93"/>
      <c r="AI22" s="93"/>
      <c r="AJ22" s="93"/>
      <c r="AK22" s="39" t="str">
        <f t="shared" si="0"/>
        <v>Nguyễn Thu Quyên</v>
      </c>
      <c r="AL22" s="39" t="str">
        <f t="shared" si="1"/>
        <v>Nguyễn Thu Quyên 14/09/1989</v>
      </c>
      <c r="AM22" s="96" t="s">
        <v>221</v>
      </c>
      <c r="AN22" s="97" t="s">
        <v>51</v>
      </c>
      <c r="AO22" s="92" t="s">
        <v>50</v>
      </c>
      <c r="AP22" s="97" t="str">
        <f t="shared" si="4"/>
        <v>2057/QĐ-ĐHKT,ngày 27/05/2015 của Hiệu trưởng Trường ĐHKT-ĐHQGHN</v>
      </c>
      <c r="AQ22" s="97"/>
      <c r="AR22" s="97"/>
      <c r="AS22" s="97">
        <v>1586</v>
      </c>
      <c r="AT22" s="97"/>
      <c r="AU22" s="97"/>
      <c r="AV22" s="97"/>
      <c r="AW22" s="97"/>
      <c r="AX22" s="97"/>
      <c r="AY22" s="97"/>
      <c r="AZ22" s="97"/>
    </row>
    <row r="23" spans="1:52" s="98" customFormat="1" ht="51" customHeight="1" x14ac:dyDescent="0.2">
      <c r="A23" s="98" t="s">
        <v>611</v>
      </c>
      <c r="B23" s="84">
        <v>13</v>
      </c>
      <c r="C23" s="39">
        <f>VLOOKUP(AL23,'[1]tong K22'!$B$7:$C$768,2,0)</f>
        <v>13055422</v>
      </c>
      <c r="D23" s="90" t="s">
        <v>204</v>
      </c>
      <c r="E23" s="91" t="s">
        <v>205</v>
      </c>
      <c r="F23" s="37" t="str">
        <f t="shared" si="2"/>
        <v>Nguyễn Văn Mạnh 05/02/1987</v>
      </c>
      <c r="G23" s="92" t="s">
        <v>206</v>
      </c>
      <c r="H23" s="93" t="s">
        <v>669</v>
      </c>
      <c r="I23" s="93" t="s">
        <v>57</v>
      </c>
      <c r="J23" s="93" t="s">
        <v>58</v>
      </c>
      <c r="K23" s="93" t="s">
        <v>59</v>
      </c>
      <c r="L23" s="93" t="s">
        <v>60</v>
      </c>
      <c r="M23" s="93" t="s">
        <v>99</v>
      </c>
      <c r="N23" s="93"/>
      <c r="O23" s="94" t="s">
        <v>212</v>
      </c>
      <c r="P23" s="93" t="s">
        <v>213</v>
      </c>
      <c r="Q23" s="93" t="s">
        <v>214</v>
      </c>
      <c r="R23" s="92" t="s">
        <v>433</v>
      </c>
      <c r="S23" s="88">
        <f>VLOOKUP(F23,'[3]chen TL'!$G$2:$AL$65,32,0)</f>
        <v>2.69</v>
      </c>
      <c r="T23" s="88"/>
      <c r="U23" s="88">
        <f>VLOOKUP(F23,'[3]chen TL'!$G$2:$AO$65,35,0)</f>
        <v>8.5</v>
      </c>
      <c r="V23" s="40"/>
      <c r="W23" s="93" t="s">
        <v>63</v>
      </c>
      <c r="X23" s="93" t="s">
        <v>54</v>
      </c>
      <c r="Y23" s="88" t="str">
        <f>VLOOKUP(F23,'[3]chen TL'!$G$2:$AT$66,40,0)</f>
        <v>1688/QĐ-ĐHKT ngày 13 tháng 6 năm 2016</v>
      </c>
      <c r="Z23" s="84" t="str">
        <f>VLOOKUP(F23,'[3]chen TL'!$G$2:$U$65,15,0)</f>
        <v>PGS.TS. Trần Thị Thanh Tú</v>
      </c>
      <c r="AA23" s="84" t="str">
        <f>VLOOKUP(F23,'[3]chen TL'!$G$2:$X$65,18,0)</f>
        <v>TS. Nguyễn Thị Kim Oanh</v>
      </c>
      <c r="AB23" s="84" t="str">
        <f>VLOOKUP(F23,'[3]chen TL'!$G$2:$AA$65,21,0)</f>
        <v>PGS.TS. Lê Hoàng Nga</v>
      </c>
      <c r="AC23" s="84" t="str">
        <f>VLOOKUP(F23,'[3]chen TL'!$G$2:$AD$65,24,0)</f>
        <v>TS. Nguyễn Phú Hà</v>
      </c>
      <c r="AD23" s="84" t="str">
        <f>VLOOKUP(F23,'[3]chen TL'!$G$2:$AG$65,27,0)</f>
        <v>TS. Đinh Xuân Cường</v>
      </c>
      <c r="AE23" s="84" t="str">
        <f>VLOOKUP(F23,'[3]chen TL'!$G$2:$AW$65,43,0)</f>
        <v>ngày 02 tháng 7 năm 2016</v>
      </c>
      <c r="AF23" s="92" t="s">
        <v>207</v>
      </c>
      <c r="AG23" s="95" t="s">
        <v>208</v>
      </c>
      <c r="AH23" s="93"/>
      <c r="AI23" s="93"/>
      <c r="AJ23" s="93"/>
      <c r="AK23" s="39" t="str">
        <f t="shared" si="0"/>
        <v>Nguyễn Văn Mạnh</v>
      </c>
      <c r="AL23" s="39" t="str">
        <f t="shared" si="1"/>
        <v>Nguyễn Văn Mạnh 05/02/1987</v>
      </c>
      <c r="AM23" s="96" t="s">
        <v>209</v>
      </c>
      <c r="AN23" s="97" t="s">
        <v>51</v>
      </c>
      <c r="AO23" s="92" t="s">
        <v>210</v>
      </c>
      <c r="AP23" s="97" t="str">
        <f t="shared" si="4"/>
        <v>2916/QĐ-ĐHKT,ngày 10/7/2015 của Hiệu trưởng Trường ĐHKT-ĐHQGHN</v>
      </c>
      <c r="AQ23" s="97" t="str">
        <f t="shared" si="5"/>
        <v>nguyenvanmanh0502@gmail.com,</v>
      </c>
      <c r="AR23" s="97"/>
      <c r="AS23" s="82">
        <v>1587</v>
      </c>
      <c r="AT23" s="97"/>
      <c r="AU23" s="97"/>
      <c r="AV23" s="97"/>
      <c r="AW23" s="97"/>
      <c r="AX23" s="97"/>
      <c r="AY23" s="97"/>
      <c r="AZ23" s="97"/>
    </row>
    <row r="24" spans="1:52" s="98" customFormat="1" ht="51" customHeight="1" x14ac:dyDescent="0.2">
      <c r="A24" s="98" t="s">
        <v>612</v>
      </c>
      <c r="B24" s="84">
        <v>14</v>
      </c>
      <c r="C24" s="39">
        <f>VLOOKUP(AL24,'[1]tong K22'!$B$7:$C$768,2,0)</f>
        <v>13055181</v>
      </c>
      <c r="D24" s="90" t="s">
        <v>222</v>
      </c>
      <c r="E24" s="91" t="s">
        <v>223</v>
      </c>
      <c r="F24" s="37" t="str">
        <f t="shared" si="2"/>
        <v>Nguyễn Linh Chi 30/11/1982</v>
      </c>
      <c r="G24" s="92" t="s">
        <v>224</v>
      </c>
      <c r="H24" s="93" t="s">
        <v>80</v>
      </c>
      <c r="I24" s="93" t="s">
        <v>86</v>
      </c>
      <c r="J24" s="93" t="s">
        <v>106</v>
      </c>
      <c r="K24" s="93" t="s">
        <v>59</v>
      </c>
      <c r="L24" s="93" t="s">
        <v>107</v>
      </c>
      <c r="M24" s="93" t="s">
        <v>108</v>
      </c>
      <c r="N24" s="93"/>
      <c r="O24" s="94" t="s">
        <v>225</v>
      </c>
      <c r="P24" s="93" t="s">
        <v>226</v>
      </c>
      <c r="Q24" s="93" t="s">
        <v>227</v>
      </c>
      <c r="R24" s="92" t="str">
        <f t="shared" si="3"/>
        <v>2952/QĐ-ĐHKT,ngày 15/7/2015 của Hiệu trưởng Trường ĐHKT-ĐHQGHN</v>
      </c>
      <c r="S24" s="88">
        <f>VLOOKUP(F24,'[3]chen TL'!$G$2:$AL$65,32,0)</f>
        <v>3</v>
      </c>
      <c r="T24" s="88"/>
      <c r="U24" s="88">
        <f>VLOOKUP(F24,'[3]chen TL'!$G$2:$AO$65,35,0)</f>
        <v>8.3000000000000007</v>
      </c>
      <c r="V24" s="40"/>
      <c r="W24" s="93" t="s">
        <v>49</v>
      </c>
      <c r="X24" s="93" t="s">
        <v>55</v>
      </c>
      <c r="Y24" s="88" t="str">
        <f>VLOOKUP(F24,'[3]chen TL'!$G$2:$AT$66,40,0)</f>
        <v>1656/QĐ-ĐHKT ngày 13 tháng 6 năm 2016</v>
      </c>
      <c r="Z24" s="84" t="str">
        <f>VLOOKUP(F24,'[3]chen TL'!$G$2:$U$65,15,0)</f>
        <v>TS. Nguyễn Trúc Lê</v>
      </c>
      <c r="AA24" s="84" t="str">
        <f>VLOOKUP(F24,'[3]chen TL'!$G$2:$X$65,18,0)</f>
        <v>PGS.TS. Trương Quốc Cường</v>
      </c>
      <c r="AB24" s="84" t="str">
        <f>VLOOKUP(F24,'[3]chen TL'!$G$2:$AA$65,21,0)</f>
        <v>TS. Lê Văn Chiến</v>
      </c>
      <c r="AC24" s="84" t="str">
        <f>VLOOKUP(F24,'[3]chen TL'!$G$2:$AD$65,24,0)</f>
        <v>PGS.TS. Phạm Thị Hồng Điệp</v>
      </c>
      <c r="AD24" s="84" t="str">
        <f>VLOOKUP(F24,'[3]chen TL'!$G$2:$AG$65,27,0)</f>
        <v>TS. Trần Quang Tuyến</v>
      </c>
      <c r="AE24" s="84" t="str">
        <f>VLOOKUP(F24,'[3]chen TL'!$G$2:$AW$65,43,0)</f>
        <v>ngày 02 tháng 7 năm 2016</v>
      </c>
      <c r="AF24" s="92" t="s">
        <v>229</v>
      </c>
      <c r="AG24" s="95" t="s">
        <v>230</v>
      </c>
      <c r="AH24" s="93"/>
      <c r="AI24" s="93"/>
      <c r="AJ24" s="93"/>
      <c r="AK24" s="39" t="str">
        <f t="shared" si="0"/>
        <v>Nguyễn Linh Chi</v>
      </c>
      <c r="AL24" s="39" t="str">
        <f t="shared" si="1"/>
        <v>Nguyễn Linh Chi 30/11/1982</v>
      </c>
      <c r="AM24" s="96" t="s">
        <v>228</v>
      </c>
      <c r="AN24" s="97" t="s">
        <v>51</v>
      </c>
      <c r="AO24" s="92" t="s">
        <v>201</v>
      </c>
      <c r="AP24" s="97" t="str">
        <f t="shared" si="4"/>
        <v>2952/QĐ-ĐHKT,ngày 15/7/2015 của Hiệu trưởng Trường ĐHKT-ĐHQGHN</v>
      </c>
      <c r="AQ24" s="97" t="str">
        <f t="shared" si="5"/>
        <v>linhchi_nguyen82@yahoo.com,</v>
      </c>
      <c r="AR24" s="97"/>
      <c r="AS24" s="97">
        <v>1588</v>
      </c>
      <c r="AT24" s="97"/>
      <c r="AU24" s="97"/>
      <c r="AV24" s="97"/>
      <c r="AW24" s="97"/>
      <c r="AX24" s="97"/>
      <c r="AY24" s="97"/>
      <c r="AZ24" s="97"/>
    </row>
    <row r="25" spans="1:52" s="98" customFormat="1" ht="51" customHeight="1" x14ac:dyDescent="0.2">
      <c r="A25" s="98" t="s">
        <v>613</v>
      </c>
      <c r="B25" s="84">
        <v>15</v>
      </c>
      <c r="C25" s="39">
        <f>VLOOKUP(AL25,'[1]tong K22'!$B$7:$C$768,2,0)</f>
        <v>13055439</v>
      </c>
      <c r="D25" s="90" t="s">
        <v>231</v>
      </c>
      <c r="E25" s="91" t="s">
        <v>97</v>
      </c>
      <c r="F25" s="37" t="str">
        <f t="shared" si="2"/>
        <v>Hoàng Thúy Phương 23/08/1990</v>
      </c>
      <c r="G25" s="92" t="s">
        <v>232</v>
      </c>
      <c r="H25" s="93" t="s">
        <v>80</v>
      </c>
      <c r="I25" s="93" t="s">
        <v>86</v>
      </c>
      <c r="J25" s="93" t="s">
        <v>58</v>
      </c>
      <c r="K25" s="93" t="s">
        <v>59</v>
      </c>
      <c r="L25" s="93" t="s">
        <v>60</v>
      </c>
      <c r="M25" s="93" t="s">
        <v>99</v>
      </c>
      <c r="N25" s="93"/>
      <c r="O25" s="94" t="s">
        <v>233</v>
      </c>
      <c r="P25" s="93" t="s">
        <v>234</v>
      </c>
      <c r="Q25" s="93" t="s">
        <v>88</v>
      </c>
      <c r="R25" s="92" t="str">
        <f t="shared" si="3"/>
        <v>3013/QĐ-ĐHKT,ngày 15/7/2015 của Hiệu trưởng Trường ĐHKT-ĐHQGHN</v>
      </c>
      <c r="S25" s="88">
        <f>VLOOKUP(F25,'[3]chen TL'!$G$2:$AL$65,32,0)</f>
        <v>2.95</v>
      </c>
      <c r="T25" s="88"/>
      <c r="U25" s="88">
        <f>VLOOKUP(F25,'[3]chen TL'!$G$2:$AO$65,35,0)</f>
        <v>8</v>
      </c>
      <c r="V25" s="40"/>
      <c r="W25" s="93" t="s">
        <v>49</v>
      </c>
      <c r="X25" s="93" t="s">
        <v>54</v>
      </c>
      <c r="Y25" s="88" t="str">
        <f>VLOOKUP(F25,'[3]chen TL'!$G$2:$AT$66,40,0)</f>
        <v>1689/QĐ-ĐHKT ngày 13 tháng 6 năm 2016</v>
      </c>
      <c r="Z25" s="84" t="str">
        <f>VLOOKUP(F25,'[3]chen TL'!$G$2:$U$65,15,0)</f>
        <v>PGS.TS. Trần Thị Thanh Tú</v>
      </c>
      <c r="AA25" s="84" t="str">
        <f>VLOOKUP(F25,'[3]chen TL'!$G$2:$X$65,18,0)</f>
        <v>TS. Nguyễn Thị Kim Oanh</v>
      </c>
      <c r="AB25" s="84" t="str">
        <f>VLOOKUP(F25,'[3]chen TL'!$G$2:$AA$65,21,0)</f>
        <v>TS. Đinh Xuân Cường</v>
      </c>
      <c r="AC25" s="84" t="str">
        <f>VLOOKUP(F25,'[3]chen TL'!$G$2:$AD$65,24,0)</f>
        <v>TS. Nguyễn Phú Hà</v>
      </c>
      <c r="AD25" s="84" t="str">
        <f>VLOOKUP(F25,'[3]chen TL'!$G$2:$AG$65,27,0)</f>
        <v>PGS.TS. Lê Hoàng Nga</v>
      </c>
      <c r="AE25" s="84" t="str">
        <f>VLOOKUP(F25,'[3]chen TL'!$G$2:$AW$65,43,0)</f>
        <v>ngày 02 tháng 7 năm 2016</v>
      </c>
      <c r="AF25" s="92" t="s">
        <v>236</v>
      </c>
      <c r="AG25" s="95" t="s">
        <v>237</v>
      </c>
      <c r="AH25" s="93"/>
      <c r="AI25" s="93"/>
      <c r="AJ25" s="93"/>
      <c r="AK25" s="39" t="str">
        <f t="shared" si="0"/>
        <v>Hoàng Thúy Phương</v>
      </c>
      <c r="AL25" s="39" t="str">
        <f t="shared" si="1"/>
        <v>Hoàng Thúy Phương 23/08/1990</v>
      </c>
      <c r="AM25" s="96" t="s">
        <v>235</v>
      </c>
      <c r="AN25" s="97" t="s">
        <v>51</v>
      </c>
      <c r="AO25" s="92" t="s">
        <v>201</v>
      </c>
      <c r="AP25" s="97" t="str">
        <f t="shared" si="4"/>
        <v>3013/QĐ-ĐHKT,ngày 15/7/2015 của Hiệu trưởng Trường ĐHKT-ĐHQGHN</v>
      </c>
      <c r="AQ25" s="97" t="str">
        <f t="shared" si="5"/>
        <v>thuyphuong2308@gmail.com,</v>
      </c>
      <c r="AR25" s="97"/>
      <c r="AS25" s="82">
        <v>1589</v>
      </c>
      <c r="AT25" s="97"/>
      <c r="AU25" s="97"/>
      <c r="AV25" s="97"/>
      <c r="AW25" s="97"/>
      <c r="AX25" s="97"/>
      <c r="AY25" s="97"/>
      <c r="AZ25" s="97"/>
    </row>
    <row r="26" spans="1:52" s="98" customFormat="1" ht="51" customHeight="1" x14ac:dyDescent="0.2">
      <c r="A26" s="98" t="s">
        <v>614</v>
      </c>
      <c r="B26" s="84">
        <v>16</v>
      </c>
      <c r="C26" s="39">
        <f>VLOOKUP(AL26,'[1]tong K22'!$B$7:$C$768,2,0)</f>
        <v>13055436</v>
      </c>
      <c r="D26" s="90" t="s">
        <v>238</v>
      </c>
      <c r="E26" s="91" t="s">
        <v>116</v>
      </c>
      <c r="F26" s="37" t="str">
        <f t="shared" si="2"/>
        <v>Phan Hải Như 02/11/1988</v>
      </c>
      <c r="G26" s="92" t="s">
        <v>239</v>
      </c>
      <c r="H26" s="93" t="s">
        <v>129</v>
      </c>
      <c r="I26" s="93" t="s">
        <v>86</v>
      </c>
      <c r="J26" s="93" t="s">
        <v>58</v>
      </c>
      <c r="K26" s="93" t="s">
        <v>59</v>
      </c>
      <c r="L26" s="93" t="s">
        <v>60</v>
      </c>
      <c r="M26" s="93" t="s">
        <v>99</v>
      </c>
      <c r="N26" s="93"/>
      <c r="O26" s="94" t="s">
        <v>240</v>
      </c>
      <c r="P26" s="93" t="s">
        <v>241</v>
      </c>
      <c r="Q26" s="93" t="s">
        <v>586</v>
      </c>
      <c r="R26" s="92" t="str">
        <f t="shared" si="3"/>
        <v>45/QĐ-ĐHKT,ngày 11/01/20165 của Hiệu trưởng Trường ĐHKT-ĐHQGHN</v>
      </c>
      <c r="S26" s="88">
        <f>VLOOKUP(F26,'[3]chen TL'!$G$2:$AL$65,32,0)</f>
        <v>2.83</v>
      </c>
      <c r="T26" s="88"/>
      <c r="U26" s="88">
        <f>VLOOKUP(F26,'[3]chen TL'!$G$2:$AO$65,35,0)</f>
        <v>8.8000000000000007</v>
      </c>
      <c r="V26" s="40"/>
      <c r="W26" s="93" t="s">
        <v>49</v>
      </c>
      <c r="X26" s="93" t="s">
        <v>54</v>
      </c>
      <c r="Y26" s="88" t="str">
        <f>VLOOKUP(F26,'[3]chen TL'!$G$2:$AT$66,40,0)</f>
        <v>1796/QĐ-ĐHKT ngày 23 tháng 6 năm 2016</v>
      </c>
      <c r="Z26" s="84" t="str">
        <f>VLOOKUP(F26,'[3]chen TL'!$G$2:$U$65,15,0)</f>
        <v>PGS.TS. Nguyễn Hồng Sơn</v>
      </c>
      <c r="AA26" s="84" t="str">
        <f>VLOOKUP(F26,'[3]chen TL'!$G$2:$X$65,18,0)</f>
        <v>TS. Nguyễn Thế Hùng</v>
      </c>
      <c r="AB26" s="84" t="str">
        <f>VLOOKUP(F26,'[3]chen TL'!$G$2:$AA$65,21,0)</f>
        <v>TS. Nguyễn Đức Trung</v>
      </c>
      <c r="AC26" s="84" t="str">
        <f>VLOOKUP(F26,'[3]chen TL'!$G$2:$AD$65,24,0)</f>
        <v>TS. Đinh Thị Thanh Vân</v>
      </c>
      <c r="AD26" s="84" t="str">
        <f>VLOOKUP(F26,'[3]chen TL'!$G$2:$AG$65,27,0)</f>
        <v>TS. Phan Hữu Nghị</v>
      </c>
      <c r="AE26" s="84" t="str">
        <f>VLOOKUP(F26,'[3]chen TL'!$G$2:$AW$65,43,0)</f>
        <v>ngày 02 tháng 7 năm 2016</v>
      </c>
      <c r="AF26" s="96" t="s">
        <v>242</v>
      </c>
      <c r="AG26" s="111" t="s">
        <v>665</v>
      </c>
      <c r="AH26" s="93"/>
      <c r="AI26" s="93"/>
      <c r="AJ26" s="93"/>
      <c r="AK26" s="39" t="str">
        <f t="shared" si="0"/>
        <v>Phan Hải Như</v>
      </c>
      <c r="AL26" s="39" t="str">
        <f t="shared" si="1"/>
        <v>Phan Hải Như 02/11/1988</v>
      </c>
      <c r="AM26" s="96" t="s">
        <v>244</v>
      </c>
      <c r="AN26" s="97" t="s">
        <v>51</v>
      </c>
      <c r="AO26" s="92" t="s">
        <v>245</v>
      </c>
      <c r="AP26" s="97" t="str">
        <f t="shared" si="4"/>
        <v>45/QĐ-ĐHKT,ngày 11/01/20165 của Hiệu trưởng Trường ĐHKT-ĐHQGHN</v>
      </c>
      <c r="AQ26" s="97" t="str">
        <f t="shared" si="5"/>
        <v>hainhu021188@yahoo.com,</v>
      </c>
      <c r="AR26" s="97"/>
      <c r="AS26" s="97">
        <v>1653</v>
      </c>
      <c r="AT26" s="82" t="s">
        <v>557</v>
      </c>
      <c r="AU26" s="97"/>
      <c r="AV26" s="97"/>
      <c r="AW26" s="97"/>
      <c r="AX26" s="97"/>
      <c r="AY26" s="97"/>
      <c r="AZ26" s="97"/>
    </row>
    <row r="27" spans="1:52" s="98" customFormat="1" ht="51" customHeight="1" x14ac:dyDescent="0.2">
      <c r="A27" s="98" t="s">
        <v>615</v>
      </c>
      <c r="B27" s="84">
        <v>17</v>
      </c>
      <c r="C27" s="39">
        <f>VLOOKUP(AL27,'[1]tong K22'!$B$7:$C$768,2,0)</f>
        <v>13055415</v>
      </c>
      <c r="D27" s="90" t="s">
        <v>247</v>
      </c>
      <c r="E27" s="91" t="s">
        <v>195</v>
      </c>
      <c r="F27" s="37" t="str">
        <f t="shared" si="2"/>
        <v>Nguyễn Thị Nguyệt Loan 02/10/1986</v>
      </c>
      <c r="G27" s="92" t="s">
        <v>246</v>
      </c>
      <c r="H27" s="93" t="s">
        <v>668</v>
      </c>
      <c r="I27" s="93" t="s">
        <v>86</v>
      </c>
      <c r="J27" s="93" t="str">
        <f>VLOOKUP(AL27,'[2]các nganh '!$G$7:$L$641,6,0)</f>
        <v>Tài chính - Ngân hàng</v>
      </c>
      <c r="K27" s="93" t="str">
        <f>VLOOKUP(AL27,'[2]các nganh '!$G$7:$J$641,4,0)</f>
        <v>QH-2013-E</v>
      </c>
      <c r="L27" s="93" t="str">
        <f>VLOOKUP(AL27,'[2]các nganh '!$G$7:$M$641,7,0)</f>
        <v>60340201</v>
      </c>
      <c r="M27" s="93" t="str">
        <f>VLOOKUP(AL27,'[2]các nganh '!$G$7:$N$641,8,0)</f>
        <v>K22-TCNH3</v>
      </c>
      <c r="N27" s="93"/>
      <c r="O27" s="94" t="str">
        <f>VLOOKUP(AL27,'[2]các nganh '!$G$7:$O$641,9,0)</f>
        <v>Phát triển dịch vụ phi tín dụng tại Ngân hàng TMCP Á Châu - Chi nhánh Bắc Ninh</v>
      </c>
      <c r="P27" s="93" t="str">
        <f>VLOOKUP(AL27,'[2]các nganh '!$G$7:$P$641,10,0)</f>
        <v>PGS.TS. Trịnh Thị Hoa Mai</v>
      </c>
      <c r="Q27" s="93" t="str">
        <f>VLOOKUP(AL27,'[2]các nganh '!$G$7:$Q$641,11,0)</f>
        <v xml:space="preserve"> Trường ĐH Kinh tế, ĐHQG Hà Nội</v>
      </c>
      <c r="R27" s="92" t="str">
        <f t="shared" si="3"/>
        <v>2043/QĐ-ĐHKT,ngày 27/05/2015 của Hiệu trưởng Trường ĐHKT-ĐHQGHN</v>
      </c>
      <c r="S27" s="88">
        <f>VLOOKUP(F27,'[3]chen TL'!$G$2:$AL$65,32,0)</f>
        <v>2.83</v>
      </c>
      <c r="T27" s="88"/>
      <c r="U27" s="88">
        <f>VLOOKUP(F27,'[3]chen TL'!$G$2:$AO$65,35,0)</f>
        <v>8.8000000000000007</v>
      </c>
      <c r="V27" s="40"/>
      <c r="W27" s="93" t="s">
        <v>49</v>
      </c>
      <c r="X27" s="93" t="s">
        <v>54</v>
      </c>
      <c r="Y27" s="88" t="str">
        <f>VLOOKUP(F27,'[3]chen TL'!$G$2:$AT$66,40,0)</f>
        <v>1775/QĐ-ĐHKT ngày 21 tháng 6 năm 2016</v>
      </c>
      <c r="Z27" s="84" t="str">
        <f>VLOOKUP(F27,'[3]chen TL'!$G$2:$U$65,15,0)</f>
        <v>PGS.TS. Nguyễn Hồng Sơn</v>
      </c>
      <c r="AA27" s="84" t="str">
        <f>VLOOKUP(F27,'[3]chen TL'!$G$2:$X$65,18,0)</f>
        <v>TS. Nguyễn Đức Trung</v>
      </c>
      <c r="AB27" s="84" t="str">
        <f>VLOOKUP(F27,'[3]chen TL'!$G$2:$AA$65,21,0)</f>
        <v>TS. Nguyễn Thế Hùng</v>
      </c>
      <c r="AC27" s="84" t="str">
        <f>VLOOKUP(F27,'[3]chen TL'!$G$2:$AD$65,24,0)</f>
        <v>TS. Đinh Thị Thanh Vân</v>
      </c>
      <c r="AD27" s="84" t="str">
        <f>VLOOKUP(F27,'[3]chen TL'!$G$2:$AG$65,27,0)</f>
        <v>TS. Phan Hữu Nghị</v>
      </c>
      <c r="AE27" s="84" t="str">
        <f>VLOOKUP(F27,'[3]chen TL'!$G$2:$AW$65,43,0)</f>
        <v>ngày 02 tháng 7 năm 2016</v>
      </c>
      <c r="AF27" s="92" t="s">
        <v>250</v>
      </c>
      <c r="AG27" s="95" t="s">
        <v>251</v>
      </c>
      <c r="AH27" s="93"/>
      <c r="AI27" s="93"/>
      <c r="AJ27" s="93" t="s">
        <v>248</v>
      </c>
      <c r="AK27" s="39" t="str">
        <f t="shared" si="0"/>
        <v>Nguyễn Thị Nguyệt Loan</v>
      </c>
      <c r="AL27" s="39" t="str">
        <f t="shared" si="1"/>
        <v>Nguyễn Thị Nguyệt Loan 02/10/1986</v>
      </c>
      <c r="AM27" s="96" t="s">
        <v>249</v>
      </c>
      <c r="AN27" s="97" t="s">
        <v>51</v>
      </c>
      <c r="AO27" s="92" t="s">
        <v>50</v>
      </c>
      <c r="AP27" s="97" t="str">
        <f t="shared" si="4"/>
        <v>2043/QĐ-ĐHKT,ngày 27/05/2015 của Hiệu trưởng Trường ĐHKT-ĐHQGHN</v>
      </c>
      <c r="AQ27" s="97" t="str">
        <f t="shared" si="5"/>
        <v>nguyenthinguyetloan@gmail.com,</v>
      </c>
      <c r="AR27" s="97"/>
      <c r="AS27" s="97">
        <v>1654</v>
      </c>
      <c r="AT27" s="97"/>
      <c r="AU27" s="97"/>
      <c r="AV27" s="97"/>
      <c r="AW27" s="97"/>
      <c r="AX27" s="97"/>
      <c r="AY27" s="97"/>
      <c r="AZ27" s="97"/>
    </row>
    <row r="28" spans="1:52" s="98" customFormat="1" ht="51" customHeight="1" x14ac:dyDescent="0.2">
      <c r="A28" s="98" t="s">
        <v>616</v>
      </c>
      <c r="B28" s="84">
        <v>18</v>
      </c>
      <c r="C28" s="75" t="s">
        <v>581</v>
      </c>
      <c r="D28" s="90" t="s">
        <v>252</v>
      </c>
      <c r="E28" s="91" t="s">
        <v>78</v>
      </c>
      <c r="F28" s="37" t="str">
        <f t="shared" si="2"/>
        <v>Nguyễn Thị Lan Hương 29/09/0989</v>
      </c>
      <c r="G28" s="92" t="s">
        <v>253</v>
      </c>
      <c r="H28" s="93" t="s">
        <v>80</v>
      </c>
      <c r="I28" s="93" t="s">
        <v>86</v>
      </c>
      <c r="J28" s="93" t="s">
        <v>58</v>
      </c>
      <c r="K28" s="93" t="s">
        <v>59</v>
      </c>
      <c r="L28" s="93" t="s">
        <v>60</v>
      </c>
      <c r="M28" s="93" t="s">
        <v>87</v>
      </c>
      <c r="N28" s="93"/>
      <c r="O28" s="94" t="s">
        <v>254</v>
      </c>
      <c r="P28" s="93" t="s">
        <v>255</v>
      </c>
      <c r="Q28" s="93" t="s">
        <v>88</v>
      </c>
      <c r="R28" s="92" t="str">
        <f t="shared" si="3"/>
        <v>3000/QĐ-ĐHKT,ngày 15/7/2015 của Hiệu trưởng Trường ĐHKT-ĐHQGHN</v>
      </c>
      <c r="S28" s="88">
        <f>VLOOKUP(F28,'[3]chen TL'!$G$2:$AL$65,32,0)</f>
        <v>3.28</v>
      </c>
      <c r="T28" s="88"/>
      <c r="U28" s="88">
        <f>VLOOKUP(F28,'[3]chen TL'!$G$2:$AO$65,35,0)</f>
        <v>8.4</v>
      </c>
      <c r="V28" s="40"/>
      <c r="W28" s="93" t="s">
        <v>49</v>
      </c>
      <c r="X28" s="93" t="s">
        <v>54</v>
      </c>
      <c r="Y28" s="88" t="str">
        <f>VLOOKUP(F28,'[3]chen TL'!$G$2:$AT$66,40,0)</f>
        <v>1694/QĐ-ĐHKT ngày 13 tháng 6 năm 2016</v>
      </c>
      <c r="Z28" s="84" t="str">
        <f>VLOOKUP(F28,'[3]chen TL'!$G$2:$U$65,15,0)</f>
        <v>PGS.TS. Trịnh Thị Hoa Mai</v>
      </c>
      <c r="AA28" s="84" t="str">
        <f>VLOOKUP(F28,'[3]chen TL'!$G$2:$X$65,18,0)</f>
        <v>PGS.TS. Nguyễn Hữu Tài</v>
      </c>
      <c r="AB28" s="84" t="str">
        <f>VLOOKUP(F28,'[3]chen TL'!$G$2:$AA$65,21,0)</f>
        <v>TS. Nguyễn Thị Hương Liên</v>
      </c>
      <c r="AC28" s="84" t="str">
        <f>VLOOKUP(F28,'[3]chen TL'!$G$2:$AD$65,24,0)</f>
        <v>TS. Nguyễn Thị Phương Dung</v>
      </c>
      <c r="AD28" s="84" t="str">
        <f>VLOOKUP(F28,'[3]chen TL'!$G$2:$AG$65,27,0)</f>
        <v>TS. Nguyễn Đức Tú</v>
      </c>
      <c r="AE28" s="84" t="str">
        <f>VLOOKUP(F28,'[3]chen TL'!$G$2:$AW$65,43,0)</f>
        <v>ngày 03 tháng 7 năm 2016</v>
      </c>
      <c r="AF28" s="92" t="s">
        <v>257</v>
      </c>
      <c r="AG28" s="95" t="s">
        <v>258</v>
      </c>
      <c r="AH28" s="93"/>
      <c r="AI28" s="93"/>
      <c r="AJ28" s="93"/>
      <c r="AK28" s="39" t="str">
        <f t="shared" si="0"/>
        <v>Nguyễn Thị Lan Hương</v>
      </c>
      <c r="AL28" s="39" t="str">
        <f t="shared" si="1"/>
        <v>Nguyễn Thị Lan Hương 29/09/0989</v>
      </c>
      <c r="AM28" s="96" t="s">
        <v>256</v>
      </c>
      <c r="AN28" s="97" t="s">
        <v>51</v>
      </c>
      <c r="AO28" s="92" t="s">
        <v>201</v>
      </c>
      <c r="AP28" s="97" t="str">
        <f t="shared" si="4"/>
        <v>3000/QĐ-ĐHKT,ngày 15/7/2015 của Hiệu trưởng Trường ĐHKT-ĐHQGHN</v>
      </c>
      <c r="AQ28" s="97" t="str">
        <f t="shared" si="5"/>
        <v>nguyenlanhuong89@gmail.com,</v>
      </c>
      <c r="AR28" s="97"/>
      <c r="AS28" s="97">
        <v>1655</v>
      </c>
      <c r="AT28" s="97"/>
      <c r="AU28" s="97"/>
      <c r="AV28" s="97"/>
      <c r="AW28" s="97"/>
      <c r="AX28" s="97"/>
      <c r="AY28" s="97"/>
      <c r="AZ28" s="97"/>
    </row>
    <row r="29" spans="1:52" s="122" customFormat="1" ht="51" customHeight="1" x14ac:dyDescent="0.2">
      <c r="A29" s="122" t="s">
        <v>617</v>
      </c>
      <c r="B29" s="112">
        <v>19</v>
      </c>
      <c r="C29" s="113">
        <f>VLOOKUP(AL29,'[1]tong K22'!$B$7:$C$768,2,0)</f>
        <v>13055493</v>
      </c>
      <c r="D29" s="114" t="s">
        <v>259</v>
      </c>
      <c r="E29" s="115" t="s">
        <v>84</v>
      </c>
      <c r="F29" s="113" t="str">
        <f t="shared" si="2"/>
        <v>Nguyễn Thị Thu Hà 23/09/1988</v>
      </c>
      <c r="G29" s="116" t="s">
        <v>260</v>
      </c>
      <c r="H29" s="112" t="str">
        <f>VLOOKUP(AL29,'[2]các nganh '!$G$7:$H$641,2,0)</f>
        <v>Vĩnh Phúc</v>
      </c>
      <c r="I29" s="112" t="str">
        <f>VLOOKUP(AL29,'[2]các nganh '!$G$7:$I$641,3,0)</f>
        <v>Nữ</v>
      </c>
      <c r="J29" s="112" t="str">
        <f>VLOOKUP(AL29,'[2]các nganh '!$G$7:$L$641,6,0)</f>
        <v>Quản trị kinh doanh</v>
      </c>
      <c r="K29" s="112" t="str">
        <f>VLOOKUP(AL29,'[2]các nganh '!$G$7:$J$641,4,0)</f>
        <v>QH-2013-E</v>
      </c>
      <c r="L29" s="112">
        <v>60340102</v>
      </c>
      <c r="M29" s="112" t="s">
        <v>381</v>
      </c>
      <c r="N29" s="112"/>
      <c r="O29" s="117" t="s">
        <v>439</v>
      </c>
      <c r="P29" s="112" t="str">
        <f>VLOOKUP(AL29,'[2]các nganh '!$G$7:$P$641,10,0)</f>
        <v>PGS.TS. Phạm Thị Hồng Yến</v>
      </c>
      <c r="Q29" s="112" t="str">
        <f>VLOOKUP(AL29,'[2]các nganh '!$G$7:$Q$641,11,0)</f>
        <v>Ban kinh tế trung ương</v>
      </c>
      <c r="R29" s="116" t="str">
        <f t="shared" ref="R29" si="7">AP29</f>
        <v>1894/QĐ-ĐHKT,ngày 27/05/2015 của Hiệu trưởng Trường ĐHKT-ĐHQGHN</v>
      </c>
      <c r="S29" s="88" t="e">
        <f>VLOOKUP(F29,'[3]chen TL'!$G$2:$AL$65,32,0)</f>
        <v>#N/A</v>
      </c>
      <c r="T29" s="88"/>
      <c r="U29" s="88" t="e">
        <f>VLOOKUP(F29,'[3]chen TL'!$G$2:$AO$65,35,0)</f>
        <v>#N/A</v>
      </c>
      <c r="V29" s="124"/>
      <c r="W29" s="112" t="s">
        <v>49</v>
      </c>
      <c r="X29" s="112" t="s">
        <v>54</v>
      </c>
      <c r="Y29" s="118" t="e">
        <f>VLOOKUP(F29,'[3]chen TL'!$G$2:$AT$66,40,0)</f>
        <v>#N/A</v>
      </c>
      <c r="Z29" s="112" t="e">
        <f>VLOOKUP(F29,'[3]chen TL'!$G$2:$U$65,15,0)</f>
        <v>#N/A</v>
      </c>
      <c r="AA29" s="112" t="e">
        <f>VLOOKUP(F29,'[3]chen TL'!$G$2:$X$65,18,0)</f>
        <v>#N/A</v>
      </c>
      <c r="AB29" s="112" t="e">
        <f>VLOOKUP(F29,'[3]chen TL'!$G$2:$AA$65,21,0)</f>
        <v>#N/A</v>
      </c>
      <c r="AC29" s="112" t="e">
        <f>VLOOKUP(F29,'[3]chen TL'!$G$2:$AD$65,24,0)</f>
        <v>#N/A</v>
      </c>
      <c r="AD29" s="112" t="e">
        <f>VLOOKUP(F29,'[3]chen TL'!$G$2:$AG$65,27,0)</f>
        <v>#N/A</v>
      </c>
      <c r="AE29" s="112" t="e">
        <f>VLOOKUP(F29,'[3]chen TL'!$G$2:$AW$65,43,0)</f>
        <v>#N/A</v>
      </c>
      <c r="AF29" s="116" t="s">
        <v>261</v>
      </c>
      <c r="AG29" s="119" t="s">
        <v>262</v>
      </c>
      <c r="AH29" s="112"/>
      <c r="AI29" s="112"/>
      <c r="AJ29" s="112" t="s">
        <v>666</v>
      </c>
      <c r="AK29" s="113" t="str">
        <f t="shared" si="0"/>
        <v>Nguyễn Thị Thu Hà</v>
      </c>
      <c r="AL29" s="113" t="str">
        <f t="shared" ref="AL29" si="8">TRIM(AK29)&amp;" "&amp;TRIM(G29)</f>
        <v>Nguyễn Thị Thu Hà 23/09/1988</v>
      </c>
      <c r="AM29" s="120" t="s">
        <v>263</v>
      </c>
      <c r="AN29" s="121" t="s">
        <v>51</v>
      </c>
      <c r="AO29" s="116" t="s">
        <v>50</v>
      </c>
      <c r="AP29" s="121" t="str">
        <f t="shared" ref="AP29" si="9">AM29&amp;AN29&amp;AO29</f>
        <v>1894/QĐ-ĐHKT,ngày 27/05/2015 của Hiệu trưởng Trường ĐHKT-ĐHQGHN</v>
      </c>
      <c r="AQ29" s="121" t="str">
        <f t="shared" si="5"/>
        <v>thuhacnk49a@gmail.com,</v>
      </c>
      <c r="AR29" s="121"/>
      <c r="AS29" s="121">
        <v>1656</v>
      </c>
      <c r="AT29" s="121"/>
      <c r="AU29" s="121"/>
      <c r="AV29" s="121"/>
      <c r="AW29" s="121"/>
      <c r="AX29" s="121"/>
      <c r="AY29" s="121"/>
      <c r="AZ29" s="121"/>
    </row>
    <row r="30" spans="1:52" s="98" customFormat="1" ht="51" customHeight="1" x14ac:dyDescent="0.2">
      <c r="A30" s="98" t="s">
        <v>618</v>
      </c>
      <c r="B30" s="84">
        <v>20</v>
      </c>
      <c r="C30" s="39">
        <f>VLOOKUP(AL30,'[1]tong K22'!$B$7:$C$768,2,0)</f>
        <v>13055534</v>
      </c>
      <c r="D30" s="90" t="s">
        <v>194</v>
      </c>
      <c r="E30" s="91" t="s">
        <v>92</v>
      </c>
      <c r="F30" s="37" t="str">
        <f t="shared" si="2"/>
        <v>Nguyễn Thị Minh Nguyệt 30/01/1981</v>
      </c>
      <c r="G30" s="92" t="s">
        <v>264</v>
      </c>
      <c r="H30" s="93" t="str">
        <f>VLOOKUP(AL30,'[2]các nganh '!$G$7:$H$641,2,0)</f>
        <v>Hà Nội</v>
      </c>
      <c r="I30" s="93" t="str">
        <f>VLOOKUP(AL30,'[2]các nganh '!$G$7:$I$641,3,0)</f>
        <v>Nữ</v>
      </c>
      <c r="J30" s="93" t="str">
        <f>VLOOKUP(AL30,'[2]các nganh '!$G$7:$L$641,6,0)</f>
        <v>Quản trị kinh doanh</v>
      </c>
      <c r="K30" s="93" t="str">
        <f>VLOOKUP(AL30,'[2]các nganh '!$G$7:$J$641,4,0)</f>
        <v>QH-2013-E</v>
      </c>
      <c r="L30" s="93">
        <v>60340102</v>
      </c>
      <c r="M30" s="93" t="s">
        <v>382</v>
      </c>
      <c r="N30" s="93"/>
      <c r="O30" s="94" t="str">
        <f>VLOOKUP(AL30,'[2]các nganh '!$G$7:$O$641,9,0)</f>
        <v>Chất lượng nhân lực của Viện nghiên cứu sành sứ thủy tinh công nghiệp</v>
      </c>
      <c r="P30" s="93" t="str">
        <f>VLOOKUP(AL30,'[2]các nganh '!$G$7:$P$641,10,0)</f>
        <v>TS. Lê Xuân Sang</v>
      </c>
      <c r="Q30" s="93" t="str">
        <f>VLOOKUP(AL30,'[2]các nganh '!$G$7:$Q$641,11,0)</f>
        <v>Viện nghiên cứu quản lý trung ương</v>
      </c>
      <c r="R30" s="92" t="str">
        <f t="shared" si="3"/>
        <v>1933/QĐ-ĐHKT,ngày 27/05/2015 của Hiệu trưởng Trường ĐHKT-ĐHQGHN</v>
      </c>
      <c r="S30" s="88">
        <f>VLOOKUP(F30,'[3]chen TL'!$G$2:$AL$65,32,0)</f>
        <v>2.97</v>
      </c>
      <c r="T30" s="88"/>
      <c r="U30" s="88">
        <f>VLOOKUP(F30,'[3]chen TL'!$G$2:$AO$65,35,0)</f>
        <v>8.5</v>
      </c>
      <c r="V30" s="40"/>
      <c r="W30" s="93" t="s">
        <v>49</v>
      </c>
      <c r="X30" s="93" t="s">
        <v>54</v>
      </c>
      <c r="Y30" s="88" t="str">
        <f>VLOOKUP(F30,'[3]chen TL'!$G$2:$AT$66,40,0)</f>
        <v>1677/QĐ-ĐHKT ngày 13 tháng 6 năm 2016</v>
      </c>
      <c r="Z30" s="84" t="str">
        <f>VLOOKUP(F30,'[3]chen TL'!$G$2:$U$65,15,0)</f>
        <v>PGS.TS. Trần Anh Tài</v>
      </c>
      <c r="AA30" s="84" t="str">
        <f>VLOOKUP(F30,'[3]chen TL'!$G$2:$X$65,18,0)</f>
        <v>PGS.TS. Nguyễn Ngọc Thắng</v>
      </c>
      <c r="AB30" s="84" t="str">
        <f>VLOOKUP(F30,'[3]chen TL'!$G$2:$AA$65,21,0)</f>
        <v>PGS.TS. Nguyễn Văn Phúc</v>
      </c>
      <c r="AC30" s="84" t="str">
        <f>VLOOKUP(F30,'[3]chen TL'!$G$2:$AD$65,24,0)</f>
        <v>TS. Trương Minh Đức</v>
      </c>
      <c r="AD30" s="84" t="str">
        <f>VLOOKUP(F30,'[3]chen TL'!$G$2:$AG$65,27,0)</f>
        <v>TS. Nguyễn Thị Phi Nga</v>
      </c>
      <c r="AE30" s="84" t="str">
        <f>VLOOKUP(F30,'[3]chen TL'!$G$2:$AW$65,43,0)</f>
        <v>ngày 02 tháng 7 năm 2016</v>
      </c>
      <c r="AF30" s="92" t="s">
        <v>266</v>
      </c>
      <c r="AG30" s="95" t="s">
        <v>267</v>
      </c>
      <c r="AH30" s="93"/>
      <c r="AI30" s="93"/>
      <c r="AJ30" s="93"/>
      <c r="AK30" s="39" t="str">
        <f t="shared" si="0"/>
        <v>Nguyễn Thị Minh Nguyệt</v>
      </c>
      <c r="AL30" s="39" t="str">
        <f t="shared" si="1"/>
        <v>Nguyễn Thị Minh Nguyệt 30/01/1981</v>
      </c>
      <c r="AM30" s="96" t="s">
        <v>265</v>
      </c>
      <c r="AN30" s="97" t="s">
        <v>51</v>
      </c>
      <c r="AO30" s="92" t="s">
        <v>50</v>
      </c>
      <c r="AP30" s="97" t="str">
        <f t="shared" si="4"/>
        <v>1933/QĐ-ĐHKT,ngày 27/05/2015 của Hiệu trưởng Trường ĐHKT-ĐHQGHN</v>
      </c>
      <c r="AQ30" s="97" t="str">
        <f t="shared" si="5"/>
        <v>nguyet3001@gmail.com,</v>
      </c>
      <c r="AR30" s="97"/>
      <c r="AS30" s="97">
        <v>1657</v>
      </c>
      <c r="AT30" s="97"/>
      <c r="AU30" s="97"/>
      <c r="AV30" s="97"/>
      <c r="AW30" s="97"/>
      <c r="AX30" s="97"/>
      <c r="AY30" s="97"/>
      <c r="AZ30" s="97"/>
    </row>
    <row r="31" spans="1:52" s="98" customFormat="1" ht="51" customHeight="1" x14ac:dyDescent="0.2">
      <c r="A31" s="98" t="s">
        <v>619</v>
      </c>
      <c r="B31" s="84">
        <v>21</v>
      </c>
      <c r="C31" s="39">
        <f>VLOOKUP(AL31,'[1]tong K22'!$B$7:$C$768,2,0)</f>
        <v>13055749</v>
      </c>
      <c r="D31" s="90" t="s">
        <v>268</v>
      </c>
      <c r="E31" s="91" t="s">
        <v>123</v>
      </c>
      <c r="F31" s="37" t="str">
        <f t="shared" si="2"/>
        <v>Phạm Minh Tuấn 05/06/1986</v>
      </c>
      <c r="G31" s="92" t="s">
        <v>269</v>
      </c>
      <c r="H31" s="93" t="str">
        <f>VLOOKUP(AL31,'[2]các nganh '!$G$7:$H$641,2,0)</f>
        <v>Hải Dương</v>
      </c>
      <c r="I31" s="93" t="str">
        <f>VLOOKUP(AL31,'[2]các nganh '!$G$7:$I$641,3,0)</f>
        <v>Nam</v>
      </c>
      <c r="J31" s="93" t="str">
        <f>VLOOKUP(AL31,'[2]các nganh '!$G$7:$L$641,6,0)</f>
        <v>Quản lý kinh tế</v>
      </c>
      <c r="K31" s="93" t="str">
        <f>VLOOKUP(AL31,'[2]các nganh '!$G$7:$J$641,4,0)</f>
        <v>QH-2013-E</v>
      </c>
      <c r="L31" s="93" t="str">
        <f>VLOOKUP(AL31,'[2]các nganh '!$G$7:$M$641,7,0)</f>
        <v>60340410</v>
      </c>
      <c r="M31" s="93" t="s">
        <v>108</v>
      </c>
      <c r="N31" s="93"/>
      <c r="O31" s="94" t="str">
        <f>VLOOKUP(AL31,'[2]các nganh '!$G$7:$O$641,9,0)</f>
        <v>Nâng cao năng lực đấu thầu thuốc của Công ty cổ phần dược phẩm thiết bị y tế Hà Nội</v>
      </c>
      <c r="P31" s="93" t="str">
        <f>VLOOKUP(AL31,'[2]các nganh '!$G$7:$P$641,10,0)</f>
        <v>PGS.TS. Đỗ Thị Hải Hà</v>
      </c>
      <c r="Q31" s="93" t="s">
        <v>62</v>
      </c>
      <c r="R31" s="92" t="str">
        <f t="shared" si="3"/>
        <v>2206/QĐ-ĐHKT,ngày 27/05/2015 của Hiệu trưởng Trường ĐHKT-ĐHQGHN</v>
      </c>
      <c r="S31" s="88">
        <f>VLOOKUP(F31,'[3]chen TL'!$G$2:$AL$65,32,0)</f>
        <v>3.22</v>
      </c>
      <c r="T31" s="88"/>
      <c r="U31" s="88">
        <f>VLOOKUP(F31,'[3]chen TL'!$G$2:$AO$65,35,0)</f>
        <v>8.5</v>
      </c>
      <c r="V31" s="40"/>
      <c r="W31" s="93" t="s">
        <v>49</v>
      </c>
      <c r="X31" s="93" t="s">
        <v>54</v>
      </c>
      <c r="Y31" s="88" t="str">
        <f>VLOOKUP(F31,'[3]chen TL'!$G$2:$AT$66,40,0)</f>
        <v>1588/QĐ-ĐHKT ngày 07 tháng 6 năm 2016</v>
      </c>
      <c r="Z31" s="84" t="str">
        <f>VLOOKUP(F31,'[3]chen TL'!$G$2:$U$65,15,0)</f>
        <v>PGS.TS. Phạm Văn Dũng</v>
      </c>
      <c r="AA31" s="84" t="str">
        <f>VLOOKUP(F31,'[3]chen TL'!$G$2:$X$65,18,0)</f>
        <v>PGS.TS. Nguyễn Ngọc Hồi</v>
      </c>
      <c r="AB31" s="84" t="str">
        <f>VLOOKUP(F31,'[3]chen TL'!$G$2:$AA$65,21,0)</f>
        <v>PGS.TS. Lê Quốc Hội</v>
      </c>
      <c r="AC31" s="84" t="str">
        <f>VLOOKUP(F31,'[3]chen TL'!$G$2:$AD$65,24,0)</f>
        <v>TS. Lê Thị Hồng Điệp</v>
      </c>
      <c r="AD31" s="84" t="str">
        <f>VLOOKUP(F31,'[3]chen TL'!$G$2:$AG$65,27,0)</f>
        <v>TS. Trần Đức Vui</v>
      </c>
      <c r="AE31" s="84" t="str">
        <f>VLOOKUP(F31,'[3]chen TL'!$G$2:$AW$65,43,0)</f>
        <v>ngày 02 tháng 7 năm 2016</v>
      </c>
      <c r="AF31" s="92" t="s">
        <v>271</v>
      </c>
      <c r="AG31" s="95" t="s">
        <v>272</v>
      </c>
      <c r="AH31" s="93"/>
      <c r="AI31" s="93"/>
      <c r="AJ31" s="93"/>
      <c r="AK31" s="39" t="str">
        <f t="shared" si="0"/>
        <v>Phạm Minh Tuấn</v>
      </c>
      <c r="AL31" s="39" t="str">
        <f t="shared" si="1"/>
        <v>Phạm Minh Tuấn 05/06/1986</v>
      </c>
      <c r="AM31" s="96" t="s">
        <v>270</v>
      </c>
      <c r="AN31" s="97" t="s">
        <v>51</v>
      </c>
      <c r="AO31" s="92" t="s">
        <v>50</v>
      </c>
      <c r="AP31" s="97" t="str">
        <f t="shared" si="4"/>
        <v>2206/QĐ-ĐHKT,ngày 27/05/2015 của Hiệu trưởng Trường ĐHKT-ĐHQGHN</v>
      </c>
      <c r="AQ31" s="97" t="str">
        <f t="shared" si="5"/>
        <v>minhtuank59@gmail.com,</v>
      </c>
      <c r="AR31" s="97"/>
      <c r="AS31" s="97">
        <v>1658</v>
      </c>
      <c r="AT31" s="97"/>
      <c r="AU31" s="97"/>
      <c r="AV31" s="97"/>
      <c r="AW31" s="97"/>
      <c r="AX31" s="97"/>
      <c r="AY31" s="97"/>
      <c r="AZ31" s="97"/>
    </row>
    <row r="32" spans="1:52" s="98" customFormat="1" ht="51" customHeight="1" x14ac:dyDescent="0.2">
      <c r="A32" s="98" t="s">
        <v>620</v>
      </c>
      <c r="B32" s="84">
        <v>22</v>
      </c>
      <c r="C32" s="39">
        <f>VLOOKUP(AL32,'[1]tong K22'!$B$7:$C$768,2,0)</f>
        <v>13055693</v>
      </c>
      <c r="D32" s="90" t="s">
        <v>70</v>
      </c>
      <c r="E32" s="91" t="s">
        <v>111</v>
      </c>
      <c r="F32" s="37" t="str">
        <f t="shared" si="2"/>
        <v>Vũ Thị Ngọc 10/08/1984</v>
      </c>
      <c r="G32" s="92" t="s">
        <v>273</v>
      </c>
      <c r="H32" s="93" t="str">
        <f>VLOOKUP(AL32,'[2]các nganh '!$G$7:$H$641,2,0)</f>
        <v>Nam Định</v>
      </c>
      <c r="I32" s="93" t="str">
        <f>VLOOKUP(AL32,'[2]các nganh '!$G$7:$I$641,3,0)</f>
        <v>Nữ</v>
      </c>
      <c r="J32" s="93" t="str">
        <f>VLOOKUP(AL32,'[2]các nganh '!$G$7:$L$641,6,0)</f>
        <v>Quản lý kinh tế</v>
      </c>
      <c r="K32" s="93" t="str">
        <f>VLOOKUP(AL32,'[2]các nganh '!$G$7:$J$641,4,0)</f>
        <v>QH-2013-E</v>
      </c>
      <c r="L32" s="93" t="str">
        <f>VLOOKUP(AL32,'[2]các nganh '!$G$7:$M$641,7,0)</f>
        <v>60340410</v>
      </c>
      <c r="M32" s="93" t="s">
        <v>117</v>
      </c>
      <c r="N32" s="93"/>
      <c r="O32" s="94" t="str">
        <f>VLOOKUP(AL32,'[2]các nganh '!$G$7:$O$641,9,0)</f>
        <v>Quản lý nhân lực tại công ty TNHH thương mại dịch vụ Hải Tâm</v>
      </c>
      <c r="P32" s="93" t="str">
        <f>VLOOKUP(AL32,'[2]các nganh '!$G$7:$P$641,10,0)</f>
        <v>TS. Nguyễn Hữu Sở</v>
      </c>
      <c r="Q32" s="93" t="str">
        <f>VLOOKUP(AL32,'[2]các nganh '!$G$7:$Q$641,11,0)</f>
        <v xml:space="preserve"> Trường ĐH Kinh tế, ĐHQG Hà Nội</v>
      </c>
      <c r="R32" s="92" t="str">
        <f t="shared" si="3"/>
        <v>2183/QĐ-ĐHKT,ngày 27/05/2015 của Hiệu trưởng Trường ĐHKT-ĐHQGHN</v>
      </c>
      <c r="S32" s="88">
        <f>VLOOKUP(F32,'[3]chen TL'!$G$2:$AL$65,32,0)</f>
        <v>2.76</v>
      </c>
      <c r="T32" s="88"/>
      <c r="U32" s="88">
        <f>VLOOKUP(F32,'[3]chen TL'!$G$2:$AO$65,35,0)</f>
        <v>6.5</v>
      </c>
      <c r="V32" s="40"/>
      <c r="W32" s="93" t="s">
        <v>49</v>
      </c>
      <c r="X32" s="93" t="s">
        <v>54</v>
      </c>
      <c r="Y32" s="88" t="str">
        <f>VLOOKUP(F32,'[3]chen TL'!$G$2:$AT$66,40,0)</f>
        <v>1589/QĐ-ĐHKT ngày 07 tháng 6 năm 2016</v>
      </c>
      <c r="Z32" s="84" t="str">
        <f>VLOOKUP(F32,'[3]chen TL'!$G$2:$U$65,15,0)</f>
        <v>PGS.TS. Phạm Văn Dũng</v>
      </c>
      <c r="AA32" s="84" t="str">
        <f>VLOOKUP(F32,'[3]chen TL'!$G$2:$X$65,18,0)</f>
        <v>PGS.TS. Lê Quốc Hội</v>
      </c>
      <c r="AB32" s="84" t="str">
        <f>VLOOKUP(F32,'[3]chen TL'!$G$2:$AA$65,21,0)</f>
        <v>PGS.TS. Nguyễn Ngọc Hồi</v>
      </c>
      <c r="AC32" s="84" t="str">
        <f>VLOOKUP(F32,'[3]chen TL'!$G$2:$AD$65,24,0)</f>
        <v>TS. Lê Thị Hồng Điệp</v>
      </c>
      <c r="AD32" s="84" t="str">
        <f>VLOOKUP(F32,'[3]chen TL'!$G$2:$AG$65,27,0)</f>
        <v>TS. Trần Đức Vui</v>
      </c>
      <c r="AE32" s="84" t="str">
        <f>VLOOKUP(F32,'[3]chen TL'!$G$2:$AW$65,43,0)</f>
        <v>ngày 02 tháng 7 năm 2016</v>
      </c>
      <c r="AF32" s="92" t="s">
        <v>274</v>
      </c>
      <c r="AG32" s="95" t="s">
        <v>276</v>
      </c>
      <c r="AH32" s="93"/>
      <c r="AI32" s="93"/>
      <c r="AJ32" s="93"/>
      <c r="AK32" s="39" t="str">
        <f t="shared" si="0"/>
        <v>Vũ Thị Ngọc</v>
      </c>
      <c r="AL32" s="39" t="str">
        <f t="shared" si="1"/>
        <v>Vũ Thị Ngọc 10/08/1984</v>
      </c>
      <c r="AM32" s="96" t="s">
        <v>275</v>
      </c>
      <c r="AN32" s="97" t="s">
        <v>51</v>
      </c>
      <c r="AO32" s="92" t="s">
        <v>50</v>
      </c>
      <c r="AP32" s="97" t="str">
        <f t="shared" si="4"/>
        <v>2183/QĐ-ĐHKT,ngày 27/05/2015 của Hiệu trưởng Trường ĐHKT-ĐHQGHN</v>
      </c>
      <c r="AQ32" s="97" t="str">
        <f t="shared" si="5"/>
        <v>hoaingocnd84@yahoo.com,</v>
      </c>
      <c r="AR32" s="97"/>
      <c r="AS32" s="97">
        <v>1659</v>
      </c>
      <c r="AT32" s="97"/>
      <c r="AU32" s="97"/>
      <c r="AV32" s="97"/>
      <c r="AW32" s="97"/>
      <c r="AX32" s="97"/>
      <c r="AY32" s="97"/>
      <c r="AZ32" s="97"/>
    </row>
    <row r="33" spans="1:52" s="98" customFormat="1" ht="51" customHeight="1" x14ac:dyDescent="0.2">
      <c r="A33" s="98" t="s">
        <v>621</v>
      </c>
      <c r="B33" s="84">
        <v>23</v>
      </c>
      <c r="C33" s="39">
        <f>VLOOKUP(AL33,'[1]tong K22'!$B$7:$C$768,2,0)</f>
        <v>13055055</v>
      </c>
      <c r="D33" s="90" t="s">
        <v>277</v>
      </c>
      <c r="E33" s="91" t="s">
        <v>96</v>
      </c>
      <c r="F33" s="37" t="str">
        <f t="shared" si="2"/>
        <v>Nguyễn Thùy Nga 23/05/1989</v>
      </c>
      <c r="G33" s="92" t="s">
        <v>278</v>
      </c>
      <c r="H33" s="93" t="str">
        <f>VLOOKUP(AL33,'[2]các nganh '!$G$7:$H$641,2,0)</f>
        <v>Bắc Ninh</v>
      </c>
      <c r="I33" s="93" t="str">
        <f>VLOOKUP(AL33,'[2]các nganh '!$G$7:$I$641,3,0)</f>
        <v>Nữ</v>
      </c>
      <c r="J33" s="93" t="str">
        <f>VLOOKUP(AL33,'[2]các nganh '!$G$7:$L$641,6,0)</f>
        <v>Tài chính - Ngân hàng</v>
      </c>
      <c r="K33" s="93" t="str">
        <f>VLOOKUP(AL33,'[2]các nganh '!$G$7:$J$641,4,0)</f>
        <v>QH-2013-E</v>
      </c>
      <c r="L33" s="93" t="str">
        <f>VLOOKUP(AL33,'[2]các nganh '!$G$7:$M$641,7,0)</f>
        <v>60340201</v>
      </c>
      <c r="M33" s="93" t="str">
        <f>VLOOKUP(AL33,'[2]các nganh '!$G$7:$N$641,8,0)</f>
        <v>K22-TCNH1</v>
      </c>
      <c r="N33" s="93"/>
      <c r="O33" s="94" t="str">
        <f>VLOOKUP(AL33,'[2]các nganh '!$G$7:$O$641,9,0)</f>
        <v>Quản trị rủi ro tín dụng tại Ngân hàng TMCP Bưu điện Liên Việt</v>
      </c>
      <c r="P33" s="93" t="str">
        <f>VLOOKUP(AL33,'[2]các nganh '!$G$7:$P$641,10,0)</f>
        <v>PGS.TS. Trần Thị Thái Hà</v>
      </c>
      <c r="Q33" s="93" t="str">
        <f>VLOOKUP(AL33,'[2]các nganh '!$G$7:$Q$641,11,0)</f>
        <v xml:space="preserve"> Trường ĐH Kinh tế, ĐHQG Hà Nội</v>
      </c>
      <c r="R33" s="92" t="str">
        <f t="shared" si="3"/>
        <v>731/QĐ-ĐHKT,ngày 23/03/2015 của Hiệu trưởng Trường ĐHKT-ĐHQGHN</v>
      </c>
      <c r="S33" s="88">
        <f>VLOOKUP(F33,'[3]chen TL'!$G$2:$AL$65,32,0)</f>
        <v>3.27</v>
      </c>
      <c r="T33" s="88"/>
      <c r="U33" s="88">
        <f>VLOOKUP(F33,'[3]chen TL'!$G$2:$AO$65,35,0)</f>
        <v>8.6</v>
      </c>
      <c r="V33" s="40"/>
      <c r="W33" s="93" t="s">
        <v>49</v>
      </c>
      <c r="X33" s="93" t="s">
        <v>55</v>
      </c>
      <c r="Y33" s="88" t="str">
        <f>VLOOKUP(F33,'[3]chen TL'!$G$2:$AT$66,40,0)</f>
        <v>1696/QĐ-ĐHKT ngày 13 tháng 6 năm 2016</v>
      </c>
      <c r="Z33" s="84" t="str">
        <f>VLOOKUP(F33,'[3]chen TL'!$G$2:$U$65,15,0)</f>
        <v>PGS.TS. Trịnh Thị Hoa Mai</v>
      </c>
      <c r="AA33" s="84" t="str">
        <f>VLOOKUP(F33,'[3]chen TL'!$G$2:$X$65,18,0)</f>
        <v>TS. Nguyễn Đức Tú</v>
      </c>
      <c r="AB33" s="84" t="str">
        <f>VLOOKUP(F33,'[3]chen TL'!$G$2:$AA$65,21,0)</f>
        <v>TS. Nguyễn Thị Hương Liên</v>
      </c>
      <c r="AC33" s="84" t="str">
        <f>VLOOKUP(F33,'[3]chen TL'!$G$2:$AD$65,24,0)</f>
        <v>TS. Nguyễn Thị Phương Dung</v>
      </c>
      <c r="AD33" s="84" t="str">
        <f>VLOOKUP(F33,'[3]chen TL'!$G$2:$AG$65,27,0)</f>
        <v>PGS.TS. Nguyễn Hữu Tài</v>
      </c>
      <c r="AE33" s="84" t="str">
        <f>VLOOKUP(F33,'[3]chen TL'!$G$2:$AW$65,43,0)</f>
        <v>ngày 03 tháng 7 năm 2016</v>
      </c>
      <c r="AF33" s="92" t="s">
        <v>279</v>
      </c>
      <c r="AG33" s="95" t="s">
        <v>280</v>
      </c>
      <c r="AH33" s="93"/>
      <c r="AI33" s="93"/>
      <c r="AJ33" s="93"/>
      <c r="AK33" s="39" t="str">
        <f t="shared" si="0"/>
        <v>Nguyễn Thùy Nga</v>
      </c>
      <c r="AL33" s="39" t="str">
        <f t="shared" si="1"/>
        <v>Nguyễn Thùy Nga 23/05/1989</v>
      </c>
      <c r="AM33" s="96" t="s">
        <v>281</v>
      </c>
      <c r="AN33" s="97" t="s">
        <v>51</v>
      </c>
      <c r="AO33" s="92" t="s">
        <v>52</v>
      </c>
      <c r="AP33" s="97" t="str">
        <f t="shared" si="4"/>
        <v>731/QĐ-ĐHKT,ngày 23/03/2015 của Hiệu trưởng Trường ĐHKT-ĐHQGHN</v>
      </c>
      <c r="AQ33" s="97" t="str">
        <f t="shared" si="5"/>
        <v>amiabledoll@gmail.com,</v>
      </c>
      <c r="AR33" s="97"/>
      <c r="AS33" s="97">
        <v>1660</v>
      </c>
      <c r="AT33" s="97"/>
      <c r="AU33" s="97"/>
      <c r="AV33" s="97"/>
      <c r="AW33" s="97"/>
      <c r="AX33" s="97"/>
      <c r="AY33" s="97"/>
      <c r="AZ33" s="97"/>
    </row>
    <row r="34" spans="1:52" s="98" customFormat="1" ht="51" customHeight="1" x14ac:dyDescent="0.2">
      <c r="A34" s="98" t="s">
        <v>622</v>
      </c>
      <c r="B34" s="84">
        <v>24</v>
      </c>
      <c r="C34" s="39">
        <f>VLOOKUP(AL34,'[1]tong K22'!$B$7:$C$768,2,0)</f>
        <v>13055360</v>
      </c>
      <c r="D34" s="90" t="s">
        <v>56</v>
      </c>
      <c r="E34" s="91" t="s">
        <v>89</v>
      </c>
      <c r="F34" s="37" t="str">
        <f t="shared" si="2"/>
        <v>Nguyễn Thị Anh 03/02/1990</v>
      </c>
      <c r="G34" s="92" t="s">
        <v>282</v>
      </c>
      <c r="H34" s="93" t="str">
        <f>VLOOKUP(AL34,'[2]các nganh '!$G$7:$H$641,2,0)</f>
        <v>Thái Bình</v>
      </c>
      <c r="I34" s="93" t="str">
        <f>VLOOKUP(AL34,'[2]các nganh '!$G$7:$I$641,3,0)</f>
        <v>Nữ</v>
      </c>
      <c r="J34" s="93" t="str">
        <f>VLOOKUP(AL34,'[2]các nganh '!$G$7:$L$641,6,0)</f>
        <v>Tài chính - Ngân hàng</v>
      </c>
      <c r="K34" s="93" t="str">
        <f>VLOOKUP(AL34,'[2]các nganh '!$G$7:$J$641,4,0)</f>
        <v>QH-2013-E</v>
      </c>
      <c r="L34" s="93" t="str">
        <f>VLOOKUP(AL34,'[2]các nganh '!$G$7:$M$641,7,0)</f>
        <v>60340201</v>
      </c>
      <c r="M34" s="93" t="str">
        <f>VLOOKUP(AL34,'[2]các nganh '!$G$7:$N$641,8,0)</f>
        <v>K22-TCNH1</v>
      </c>
      <c r="N34" s="93"/>
      <c r="O34" s="94" t="str">
        <f>VLOOKUP(AL34,'[2]các nganh '!$G$7:$O$641,9,0)</f>
        <v>Phát triển hoạt động Bancassurance tại Ngân hàng TMCP Việt Nam Thịnh Vượng - Chi nhánh Liễu Giai</v>
      </c>
      <c r="P34" s="93" t="str">
        <f>VLOOKUP(AL34,'[2]các nganh '!$G$7:$P$641,10,0)</f>
        <v>TS. Nguyễn Phú Hà</v>
      </c>
      <c r="Q34" s="93" t="str">
        <f>VLOOKUP(AL34,'[2]các nganh '!$G$7:$Q$641,11,0)</f>
        <v xml:space="preserve"> Trường ĐH Kinh tế, ĐHQG Hà Nội</v>
      </c>
      <c r="R34" s="92" t="str">
        <f t="shared" si="3"/>
        <v>1998/QĐ-ĐHKT,ngày 27/05/2015 của Hiệu trưởng Trường ĐHKT-ĐHQGHN</v>
      </c>
      <c r="S34" s="88">
        <f>VLOOKUP(F34,'[3]chen TL'!$G$2:$AL$65,32,0)</f>
        <v>2.71</v>
      </c>
      <c r="T34" s="88"/>
      <c r="U34" s="88">
        <f>VLOOKUP(F34,'[3]chen TL'!$G$2:$AO$65,35,0)</f>
        <v>8.5</v>
      </c>
      <c r="V34" s="40"/>
      <c r="W34" s="93" t="s">
        <v>49</v>
      </c>
      <c r="X34" s="93" t="s">
        <v>54</v>
      </c>
      <c r="Y34" s="88" t="str">
        <f>VLOOKUP(F34,'[3]chen TL'!$G$2:$AT$66,40,0)</f>
        <v>1693/QĐ-ĐHKT ngày 13 tháng 6 năm 2016</v>
      </c>
      <c r="Z34" s="84" t="str">
        <f>VLOOKUP(F34,'[3]chen TL'!$G$2:$U$65,15,0)</f>
        <v>PGS.TS. Trịnh Thị Hoa Mai</v>
      </c>
      <c r="AA34" s="84" t="str">
        <f>VLOOKUP(F34,'[3]chen TL'!$G$2:$X$65,18,0)</f>
        <v>TS. Nguyễn Đức Tú</v>
      </c>
      <c r="AB34" s="84" t="str">
        <f>VLOOKUP(F34,'[3]chen TL'!$G$2:$AA$65,21,0)</f>
        <v>PGS.TS. Nguyễn Hữu Tài</v>
      </c>
      <c r="AC34" s="84" t="str">
        <f>VLOOKUP(F34,'[3]chen TL'!$G$2:$AD$65,24,0)</f>
        <v>TS. Nguyễn Thị Phương Dung</v>
      </c>
      <c r="AD34" s="84" t="str">
        <f>VLOOKUP(F34,'[3]chen TL'!$G$2:$AG$65,27,0)</f>
        <v>TS. Nguyễn Thị Hương Liên</v>
      </c>
      <c r="AE34" s="84" t="str">
        <f>VLOOKUP(F34,'[3]chen TL'!$G$2:$AW$65,43,0)</f>
        <v>ngày 03 tháng 7 năm 2016</v>
      </c>
      <c r="AF34" s="92" t="s">
        <v>283</v>
      </c>
      <c r="AG34" s="95" t="s">
        <v>284</v>
      </c>
      <c r="AH34" s="93"/>
      <c r="AI34" s="93"/>
      <c r="AJ34" s="93"/>
      <c r="AK34" s="39" t="str">
        <f t="shared" si="0"/>
        <v>Nguyễn Thị Anh</v>
      </c>
      <c r="AL34" s="39" t="str">
        <f t="shared" si="1"/>
        <v>Nguyễn Thị Anh 03/02/1990</v>
      </c>
      <c r="AM34" s="96" t="s">
        <v>285</v>
      </c>
      <c r="AN34" s="97" t="s">
        <v>51</v>
      </c>
      <c r="AO34" s="92" t="s">
        <v>50</v>
      </c>
      <c r="AP34" s="97" t="str">
        <f t="shared" si="4"/>
        <v>1998/QĐ-ĐHKT,ngày 27/05/2015 của Hiệu trưởng Trường ĐHKT-ĐHQGHN</v>
      </c>
      <c r="AQ34" s="97" t="str">
        <f t="shared" si="5"/>
        <v>anhnguyentb3290@gmail.com,</v>
      </c>
      <c r="AR34" s="97"/>
      <c r="AS34" s="97">
        <v>1661</v>
      </c>
      <c r="AT34" s="97"/>
      <c r="AU34" s="97"/>
      <c r="AV34" s="97"/>
      <c r="AW34" s="97"/>
      <c r="AX34" s="97"/>
      <c r="AY34" s="97"/>
      <c r="AZ34" s="97"/>
    </row>
    <row r="35" spans="1:52" s="98" customFormat="1" ht="70.5" customHeight="1" x14ac:dyDescent="0.2">
      <c r="A35" s="98" t="s">
        <v>623</v>
      </c>
      <c r="B35" s="84">
        <v>25</v>
      </c>
      <c r="C35" s="39">
        <f>VLOOKUP(AL35,'[1]tong K22'!$B$7:$C$768,2,0)</f>
        <v>13055357</v>
      </c>
      <c r="D35" s="90" t="s">
        <v>286</v>
      </c>
      <c r="E35" s="91" t="s">
        <v>89</v>
      </c>
      <c r="F35" s="37" t="str">
        <f t="shared" si="2"/>
        <v>Dương Thị Anh 13/11/1991</v>
      </c>
      <c r="G35" s="92" t="s">
        <v>287</v>
      </c>
      <c r="H35" s="93" t="str">
        <f>VLOOKUP(AL35,'[2]các nganh '!$G$7:$H$641,2,0)</f>
        <v>Bắc Giang</v>
      </c>
      <c r="I35" s="93" t="str">
        <f>VLOOKUP(AL35,'[2]các nganh '!$G$7:$I$641,3,0)</f>
        <v>Nữ</v>
      </c>
      <c r="J35" s="93" t="str">
        <f>VLOOKUP(AL35,'[2]các nganh '!$G$7:$L$641,6,0)</f>
        <v>Tài chính - Ngân hàng</v>
      </c>
      <c r="K35" s="93" t="str">
        <f>VLOOKUP(AL35,'[2]các nganh '!$G$7:$J$641,4,0)</f>
        <v>QH-2013-E</v>
      </c>
      <c r="L35" s="93" t="str">
        <f>VLOOKUP(AL35,'[2]các nganh '!$G$7:$M$641,7,0)</f>
        <v>60340201</v>
      </c>
      <c r="M35" s="93" t="str">
        <f>VLOOKUP(AL35,'[2]các nganh '!$G$7:$N$641,8,0)</f>
        <v>K22-TCNH1</v>
      </c>
      <c r="N35" s="93"/>
      <c r="O35" s="94" t="s">
        <v>434</v>
      </c>
      <c r="P35" s="93" t="str">
        <f>VLOOKUP(AL35,'[2]các nganh '!$G$7:$P$641,10,0)</f>
        <v>TS. Nguyễn Phú Hà</v>
      </c>
      <c r="Q35" s="93" t="str">
        <f>VLOOKUP(AL35,'[2]các nganh '!$G$7:$Q$641,11,0)</f>
        <v xml:space="preserve"> Trường ĐH Kinh tế, ĐHQG Hà Nội</v>
      </c>
      <c r="R35" s="92" t="str">
        <f t="shared" si="3"/>
        <v>1996/QĐ-ĐHKT,ngày 27/05/2015 của Hiệu trưởng Trường ĐHKT-ĐHQGHN</v>
      </c>
      <c r="S35" s="88">
        <f>VLOOKUP(F35,'[3]chen TL'!$G$2:$AL$65,32,0)</f>
        <v>2.74</v>
      </c>
      <c r="T35" s="88"/>
      <c r="U35" s="88">
        <f>VLOOKUP(F35,'[3]chen TL'!$G$2:$AO$65,35,0)</f>
        <v>8.8000000000000007</v>
      </c>
      <c r="V35" s="40"/>
      <c r="W35" s="93" t="s">
        <v>49</v>
      </c>
      <c r="X35" s="93" t="s">
        <v>54</v>
      </c>
      <c r="Y35" s="88" t="str">
        <f>VLOOKUP(F35,'[3]chen TL'!$G$2:$AT$66,40,0)</f>
        <v>1697/QĐ-ĐHKT ngày 13 tháng 6 năm 2016</v>
      </c>
      <c r="Z35" s="84" t="str">
        <f>VLOOKUP(F35,'[3]chen TL'!$G$2:$U$65,15,0)</f>
        <v>TS. Lê Trung Thành</v>
      </c>
      <c r="AA35" s="84" t="str">
        <f>VLOOKUP(F35,'[3]chen TL'!$G$2:$X$65,18,0)</f>
        <v>PGS.TS. Lưu Thị Hương</v>
      </c>
      <c r="AB35" s="84" t="str">
        <f>VLOOKUP(F35,'[3]chen TL'!$G$2:$AA$65,21,0)</f>
        <v>TS. Nguyễn Thế Hùng</v>
      </c>
      <c r="AC35" s="84" t="str">
        <f>VLOOKUP(F35,'[3]chen TL'!$G$2:$AD$65,24,0)</f>
        <v>TS. Trần Thị Vân Anh</v>
      </c>
      <c r="AD35" s="84" t="str">
        <f>VLOOKUP(F35,'[3]chen TL'!$G$2:$AG$65,27,0)</f>
        <v>PGS.TS. Vũ Sỹ Cường</v>
      </c>
      <c r="AE35" s="84" t="str">
        <f>VLOOKUP(F35,'[3]chen TL'!$G$2:$AW$65,43,0)</f>
        <v>ngày 03 tháng 7 năm 2016</v>
      </c>
      <c r="AF35" s="92" t="s">
        <v>289</v>
      </c>
      <c r="AG35" s="95" t="s">
        <v>290</v>
      </c>
      <c r="AH35" s="93"/>
      <c r="AI35" s="93"/>
      <c r="AJ35" s="93"/>
      <c r="AK35" s="39" t="str">
        <f t="shared" si="0"/>
        <v>Dương Thị Anh</v>
      </c>
      <c r="AL35" s="39" t="str">
        <f t="shared" si="1"/>
        <v>Dương Thị Anh 13/11/1991</v>
      </c>
      <c r="AM35" s="96" t="s">
        <v>288</v>
      </c>
      <c r="AN35" s="97" t="s">
        <v>51</v>
      </c>
      <c r="AO35" s="92" t="s">
        <v>50</v>
      </c>
      <c r="AP35" s="97" t="str">
        <f t="shared" si="4"/>
        <v>1996/QĐ-ĐHKT,ngày 27/05/2015 của Hiệu trưởng Trường ĐHKT-ĐHQGHN</v>
      </c>
      <c r="AQ35" s="97" t="str">
        <f t="shared" si="5"/>
        <v>anhduongvnu@gmail.com,</v>
      </c>
      <c r="AR35" s="97"/>
      <c r="AS35" s="97">
        <v>1662</v>
      </c>
      <c r="AT35" s="97"/>
      <c r="AU35" s="97"/>
      <c r="AV35" s="97"/>
      <c r="AW35" s="97"/>
      <c r="AX35" s="97"/>
      <c r="AY35" s="97"/>
      <c r="AZ35" s="97"/>
    </row>
    <row r="36" spans="1:52" s="98" customFormat="1" ht="51" customHeight="1" x14ac:dyDescent="0.2">
      <c r="A36" s="98" t="s">
        <v>624</v>
      </c>
      <c r="B36" s="84">
        <v>26</v>
      </c>
      <c r="C36" s="39">
        <f>VLOOKUP(AL36,'[1]tong K22'!$B$7:$C$768,2,0)</f>
        <v>13055372</v>
      </c>
      <c r="D36" s="90" t="s">
        <v>291</v>
      </c>
      <c r="E36" s="91" t="s">
        <v>292</v>
      </c>
      <c r="F36" s="37" t="str">
        <f t="shared" si="2"/>
        <v>Lê Nguyên Công 22/10/1988</v>
      </c>
      <c r="G36" s="92" t="s">
        <v>293</v>
      </c>
      <c r="H36" s="93" t="str">
        <f>VLOOKUP(AL36,'[2]các nganh '!$G$7:$H$641,2,0)</f>
        <v>Hà Nội</v>
      </c>
      <c r="I36" s="93" t="str">
        <f>VLOOKUP(AL36,'[2]các nganh '!$G$7:$I$641,3,0)</f>
        <v>Nam</v>
      </c>
      <c r="J36" s="93" t="str">
        <f>VLOOKUP(AL36,'[2]các nganh '!$G$7:$L$641,6,0)</f>
        <v>Tài chính - Ngân hàng</v>
      </c>
      <c r="K36" s="93" t="str">
        <f>VLOOKUP(AL36,'[2]các nganh '!$G$7:$J$641,4,0)</f>
        <v>QH-2013-E</v>
      </c>
      <c r="L36" s="93" t="str">
        <f>VLOOKUP(AL36,'[2]các nganh '!$G$7:$M$641,7,0)</f>
        <v>60340201</v>
      </c>
      <c r="M36" s="93" t="str">
        <f>VLOOKUP(AL36,'[2]các nganh '!$G$7:$N$641,8,0)</f>
        <v>K22-TCNH1</v>
      </c>
      <c r="N36" s="93"/>
      <c r="O36" s="94" t="str">
        <f>VLOOKUP(AL36,'[2]các nganh '!$G$7:$O$641,9,0)</f>
        <v>Định giá cổ phiếu Ngân hàng thương mại sau sáp nhập</v>
      </c>
      <c r="P36" s="93" t="str">
        <f>VLOOKUP(AL36,'[2]các nganh '!$G$7:$P$641,10,0)</f>
        <v>TS. Nguyễn Phú Hà</v>
      </c>
      <c r="Q36" s="93" t="str">
        <f>VLOOKUP(AL36,'[2]các nganh '!$G$7:$Q$641,11,0)</f>
        <v xml:space="preserve"> Trường ĐH Kinh tế, ĐHQG Hà Nội</v>
      </c>
      <c r="R36" s="92" t="str">
        <f t="shared" si="3"/>
        <v>2002/QĐ-ĐHKT,ngày 27/05/2015 của Hiệu trưởng Trường ĐHKT-ĐHQGHN</v>
      </c>
      <c r="S36" s="88">
        <f>VLOOKUP(F36,'[3]chen TL'!$G$2:$AL$65,32,0)</f>
        <v>2.96</v>
      </c>
      <c r="T36" s="88"/>
      <c r="U36" s="88">
        <f>VLOOKUP(F36,'[3]chen TL'!$G$2:$AO$65,35,0)</f>
        <v>8.5</v>
      </c>
      <c r="V36" s="40"/>
      <c r="W36" s="93" t="s">
        <v>49</v>
      </c>
      <c r="X36" s="93" t="s">
        <v>54</v>
      </c>
      <c r="Y36" s="88" t="str">
        <f>VLOOKUP(F36,'[3]chen TL'!$G$2:$AT$66,40,0)</f>
        <v>1692/QĐ-ĐHKT ngày 13 tháng 6 năm 2016</v>
      </c>
      <c r="Z36" s="84" t="str">
        <f>VLOOKUP(F36,'[3]chen TL'!$G$2:$U$65,15,0)</f>
        <v>PGS.TS. Trần Thị Thanh Tú</v>
      </c>
      <c r="AA36" s="84" t="str">
        <f>VLOOKUP(F36,'[3]chen TL'!$G$2:$X$65,18,0)</f>
        <v>PGS.TS. Lê Hoàng Nga</v>
      </c>
      <c r="AB36" s="84" t="str">
        <f>VLOOKUP(F36,'[3]chen TL'!$G$2:$AA$65,21,0)</f>
        <v>TS. Đinh Xuân Cường</v>
      </c>
      <c r="AC36" s="84" t="str">
        <f>VLOOKUP(F36,'[3]chen TL'!$G$2:$AD$65,24,0)</f>
        <v>TS. Nguyễn Phú Hà</v>
      </c>
      <c r="AD36" s="84" t="str">
        <f>VLOOKUP(F36,'[3]chen TL'!$G$2:$AG$65,27,0)</f>
        <v>TS. Nguyễn Thị Kim Oanh</v>
      </c>
      <c r="AE36" s="84" t="str">
        <f>VLOOKUP(F36,'[3]chen TL'!$G$2:$AW$65,43,0)</f>
        <v>ngày 03 tháng 7 năm 2016</v>
      </c>
      <c r="AF36" s="92" t="s">
        <v>294</v>
      </c>
      <c r="AG36" s="95" t="s">
        <v>295</v>
      </c>
      <c r="AH36" s="93"/>
      <c r="AI36" s="93"/>
      <c r="AJ36" s="93"/>
      <c r="AK36" s="39" t="str">
        <f t="shared" si="0"/>
        <v>Lê Nguyên Công</v>
      </c>
      <c r="AL36" s="39" t="str">
        <f t="shared" si="1"/>
        <v>Lê Nguyên Công 22/10/1988</v>
      </c>
      <c r="AM36" s="96" t="s">
        <v>296</v>
      </c>
      <c r="AN36" s="97" t="s">
        <v>51</v>
      </c>
      <c r="AO36" s="92" t="s">
        <v>50</v>
      </c>
      <c r="AP36" s="97" t="str">
        <f t="shared" si="4"/>
        <v>2002/QĐ-ĐHKT,ngày 27/05/2015 của Hiệu trưởng Trường ĐHKT-ĐHQGHN</v>
      </c>
      <c r="AQ36" s="97" t="str">
        <f t="shared" si="5"/>
        <v>lecong88@gmail.com,</v>
      </c>
      <c r="AR36" s="97"/>
      <c r="AS36" s="97">
        <v>1663</v>
      </c>
      <c r="AT36" s="97"/>
      <c r="AU36" s="97"/>
      <c r="AV36" s="97"/>
      <c r="AW36" s="97"/>
      <c r="AX36" s="97"/>
      <c r="AY36" s="97"/>
      <c r="AZ36" s="97"/>
    </row>
    <row r="37" spans="1:52" s="98" customFormat="1" ht="51" customHeight="1" x14ac:dyDescent="0.2">
      <c r="A37" s="98" t="s">
        <v>625</v>
      </c>
      <c r="B37" s="84">
        <v>27</v>
      </c>
      <c r="C37" s="39">
        <f>VLOOKUP(AL37,'[1]tong K22'!$B$7:$C$768,2,0)</f>
        <v>13055433</v>
      </c>
      <c r="D37" s="90" t="s">
        <v>132</v>
      </c>
      <c r="E37" s="91" t="s">
        <v>90</v>
      </c>
      <c r="F37" s="37" t="str">
        <f t="shared" si="2"/>
        <v>Hoàng Hồng Nhung 09/06/1989</v>
      </c>
      <c r="G37" s="92" t="s">
        <v>297</v>
      </c>
      <c r="H37" s="93" t="s">
        <v>80</v>
      </c>
      <c r="I37" s="93" t="str">
        <f>VLOOKUP(AL37,'[2]các nganh '!$G$7:$I$641,3,0)</f>
        <v>Nữ</v>
      </c>
      <c r="J37" s="93" t="str">
        <f>VLOOKUP(AL37,'[2]các nganh '!$G$7:$L$641,6,0)</f>
        <v>Tài chính - Ngân hàng</v>
      </c>
      <c r="K37" s="93" t="str">
        <f>VLOOKUP(AL37,'[2]các nganh '!$G$7:$J$641,4,0)</f>
        <v>QH-2013-E</v>
      </c>
      <c r="L37" s="93" t="str">
        <f>VLOOKUP(AL37,'[2]các nganh '!$G$7:$M$641,7,0)</f>
        <v>60340201</v>
      </c>
      <c r="M37" s="93" t="str">
        <f>VLOOKUP(AL37,'[2]các nganh '!$G$7:$N$641,8,0)</f>
        <v>K22-TCNH3</v>
      </c>
      <c r="N37" s="93"/>
      <c r="O37" s="94" t="str">
        <f>VLOOKUP(AL37,'[2]các nganh '!$G$7:$O$641,9,0)</f>
        <v>Hiệu quả sử dụng tài sản tại Công ty cổ phần quốc tế Sao Việt</v>
      </c>
      <c r="P37" s="93" t="str">
        <f>VLOOKUP(AL37,'[2]các nganh '!$G$7:$P$641,10,0)</f>
        <v>PGS.TS. Nguyễn Thị Mùi</v>
      </c>
      <c r="Q37" s="93" t="s">
        <v>435</v>
      </c>
      <c r="R37" s="92" t="str">
        <f t="shared" si="3"/>
        <v>2054/QĐ-ĐHKT,ngày 27/05/2015 của Hiệu trưởng Trường ĐHKT-ĐHQGHN</v>
      </c>
      <c r="S37" s="88">
        <f>VLOOKUP(F37,'[3]chen TL'!$G$2:$AL$65,32,0)</f>
        <v>3.04</v>
      </c>
      <c r="T37" s="88"/>
      <c r="U37" s="88">
        <f>VLOOKUP(F37,'[3]chen TL'!$G$2:$AO$65,35,0)</f>
        <v>8.5</v>
      </c>
      <c r="V37" s="40"/>
      <c r="W37" s="93" t="s">
        <v>49</v>
      </c>
      <c r="X37" s="93" t="s">
        <v>54</v>
      </c>
      <c r="Y37" s="88" t="str">
        <f>VLOOKUP(F37,'[3]chen TL'!$G$2:$AT$66,40,0)</f>
        <v>1685/QĐ-ĐHKT ngày 13 tháng 6 năm 2016</v>
      </c>
      <c r="Z37" s="84" t="str">
        <f>VLOOKUP(F37,'[3]chen TL'!$G$2:$U$65,15,0)</f>
        <v>PGS.TS. Trần Thị Thanh Tú</v>
      </c>
      <c r="AA37" s="84" t="str">
        <f>VLOOKUP(F37,'[3]chen TL'!$G$2:$X$65,18,0)</f>
        <v>PGS.TS. Vũ Sỹ Cường</v>
      </c>
      <c r="AB37" s="84" t="str">
        <f>VLOOKUP(F37,'[3]chen TL'!$G$2:$AA$65,21,0)</f>
        <v>PGS.TS. Trần Thị Thái Hà</v>
      </c>
      <c r="AC37" s="84" t="str">
        <f>VLOOKUP(F37,'[3]chen TL'!$G$2:$AD$65,24,0)</f>
        <v>TS. Trần Thị Vân Anh</v>
      </c>
      <c r="AD37" s="84" t="str">
        <f>VLOOKUP(F37,'[3]chen TL'!$G$2:$AG$65,27,0)</f>
        <v>PGS.TS. Lê Hoàng Nga</v>
      </c>
      <c r="AE37" s="84" t="str">
        <f>VLOOKUP(F37,'[3]chen TL'!$G$2:$AW$65,43,0)</f>
        <v>ngày 02 tháng 7 năm 2016</v>
      </c>
      <c r="AF37" s="92" t="s">
        <v>299</v>
      </c>
      <c r="AG37" s="95" t="s">
        <v>300</v>
      </c>
      <c r="AH37" s="93"/>
      <c r="AI37" s="93"/>
      <c r="AJ37" s="93"/>
      <c r="AK37" s="39" t="str">
        <f t="shared" si="0"/>
        <v>Hoàng Hồng Nhung</v>
      </c>
      <c r="AL37" s="39" t="str">
        <f t="shared" si="1"/>
        <v>Hoàng Hồng Nhung 09/06/1989</v>
      </c>
      <c r="AM37" s="96" t="s">
        <v>298</v>
      </c>
      <c r="AN37" s="97" t="s">
        <v>51</v>
      </c>
      <c r="AO37" s="92" t="s">
        <v>50</v>
      </c>
      <c r="AP37" s="97" t="str">
        <f t="shared" si="4"/>
        <v>2054/QĐ-ĐHKT,ngày 27/05/2015 của Hiệu trưởng Trường ĐHKT-ĐHQGHN</v>
      </c>
      <c r="AQ37" s="97" t="str">
        <f t="shared" si="5"/>
        <v>hoangnhung.qtdn@gmail.com,</v>
      </c>
      <c r="AR37" s="97"/>
      <c r="AS37" s="97">
        <v>1664</v>
      </c>
      <c r="AT37" s="97"/>
      <c r="AU37" s="97"/>
      <c r="AV37" s="97"/>
      <c r="AW37" s="97"/>
      <c r="AX37" s="97"/>
      <c r="AY37" s="97"/>
      <c r="AZ37" s="97"/>
    </row>
    <row r="38" spans="1:52" s="98" customFormat="1" ht="51" customHeight="1" x14ac:dyDescent="0.2">
      <c r="A38" s="98" t="s">
        <v>626</v>
      </c>
      <c r="B38" s="84">
        <v>28</v>
      </c>
      <c r="C38" s="39">
        <f>VLOOKUP(AL38,'[1]tong K22'!$B$7:$C$768,2,0)</f>
        <v>13055463</v>
      </c>
      <c r="D38" s="90" t="s">
        <v>115</v>
      </c>
      <c r="E38" s="91" t="s">
        <v>81</v>
      </c>
      <c r="F38" s="37" t="str">
        <f t="shared" si="2"/>
        <v>Nguyễn Thị Hồng Yến 12/11/1980</v>
      </c>
      <c r="G38" s="92" t="s">
        <v>301</v>
      </c>
      <c r="H38" s="93" t="s">
        <v>129</v>
      </c>
      <c r="I38" s="93" t="s">
        <v>86</v>
      </c>
      <c r="J38" s="93" t="s">
        <v>58</v>
      </c>
      <c r="K38" s="93" t="s">
        <v>59</v>
      </c>
      <c r="L38" s="93" t="s">
        <v>60</v>
      </c>
      <c r="M38" s="93" t="s">
        <v>61</v>
      </c>
      <c r="N38" s="93"/>
      <c r="O38" s="94" t="s">
        <v>302</v>
      </c>
      <c r="P38" s="93" t="s">
        <v>303</v>
      </c>
      <c r="Q38" s="93" t="s">
        <v>304</v>
      </c>
      <c r="R38" s="92" t="str">
        <f t="shared" si="3"/>
        <v>3018/QĐ-ĐHKT,ngày 15/7/2015 của Hiệu trưởng Trường ĐHKT-ĐHQGHN</v>
      </c>
      <c r="S38" s="88">
        <f>VLOOKUP(F38,'[3]chen TL'!$G$2:$AL$65,32,0)</f>
        <v>2.99</v>
      </c>
      <c r="T38" s="88"/>
      <c r="U38" s="88">
        <f>VLOOKUP(F38,'[3]chen TL'!$G$2:$AO$65,35,0)</f>
        <v>8.8000000000000007</v>
      </c>
      <c r="V38" s="40"/>
      <c r="W38" s="93" t="s">
        <v>63</v>
      </c>
      <c r="X38" s="93" t="s">
        <v>54</v>
      </c>
      <c r="Y38" s="88" t="str">
        <f>VLOOKUP(F38,'[3]chen TL'!$G$2:$AT$66,40,0)</f>
        <v>1686/QĐ-ĐHKT ngày 13 tháng 6 năm 2016</v>
      </c>
      <c r="Z38" s="84" t="str">
        <f>VLOOKUP(F38,'[3]chen TL'!$G$2:$U$65,15,0)</f>
        <v>PGS.TS. Trần Thị Thanh Tú</v>
      </c>
      <c r="AA38" s="84" t="str">
        <f>VLOOKUP(F38,'[3]chen TL'!$G$2:$X$65,18,0)</f>
        <v>PGS.TS. Trần Thị Thái Hà</v>
      </c>
      <c r="AB38" s="84" t="str">
        <f>VLOOKUP(F38,'[3]chen TL'!$G$2:$AA$65,21,0)</f>
        <v>PGS.TS. Vũ Sỹ Cường</v>
      </c>
      <c r="AC38" s="84" t="str">
        <f>VLOOKUP(F38,'[3]chen TL'!$G$2:$AD$65,24,0)</f>
        <v>TS. Trần Thị Vân Anh</v>
      </c>
      <c r="AD38" s="84" t="str">
        <f>VLOOKUP(F38,'[3]chen TL'!$G$2:$AG$65,27,0)</f>
        <v>PGS.TS. Lê Hoàng Nga</v>
      </c>
      <c r="AE38" s="84" t="str">
        <f>VLOOKUP(F38,'[3]chen TL'!$G$2:$AW$65,43,0)</f>
        <v>ngày 02 tháng 7 năm 2016</v>
      </c>
      <c r="AF38" s="92" t="s">
        <v>305</v>
      </c>
      <c r="AG38" s="95" t="s">
        <v>306</v>
      </c>
      <c r="AH38" s="93"/>
      <c r="AI38" s="93"/>
      <c r="AJ38" s="93"/>
      <c r="AK38" s="39" t="str">
        <f t="shared" si="0"/>
        <v>Nguyễn Thị Hồng Yến</v>
      </c>
      <c r="AL38" s="39" t="str">
        <f t="shared" si="1"/>
        <v>Nguyễn Thị Hồng Yến 12/11/1980</v>
      </c>
      <c r="AM38" s="96" t="s">
        <v>307</v>
      </c>
      <c r="AN38" s="97" t="s">
        <v>51</v>
      </c>
      <c r="AO38" s="92" t="s">
        <v>201</v>
      </c>
      <c r="AP38" s="97" t="str">
        <f t="shared" si="4"/>
        <v>3018/QĐ-ĐHKT,ngày 15/7/2015 của Hiệu trưởng Trường ĐHKT-ĐHQGHN</v>
      </c>
      <c r="AQ38" s="97" t="str">
        <f t="shared" si="5"/>
        <v>yen121180@gmail.com,</v>
      </c>
      <c r="AR38" s="97"/>
      <c r="AS38" s="97">
        <v>1665</v>
      </c>
      <c r="AT38" s="97"/>
      <c r="AU38" s="97"/>
      <c r="AV38" s="97"/>
      <c r="AW38" s="97"/>
      <c r="AX38" s="97"/>
      <c r="AY38" s="97"/>
      <c r="AZ38" s="97"/>
    </row>
    <row r="39" spans="1:52" s="98" customFormat="1" ht="51" customHeight="1" x14ac:dyDescent="0.2">
      <c r="A39" s="98" t="s">
        <v>627</v>
      </c>
      <c r="B39" s="84">
        <v>29</v>
      </c>
      <c r="C39" s="39">
        <f>VLOOKUP(AL39,'[1]tong K22'!$B$7:$C$768,2,0)</f>
        <v>13055682</v>
      </c>
      <c r="D39" s="90" t="s">
        <v>308</v>
      </c>
      <c r="E39" s="91" t="s">
        <v>96</v>
      </c>
      <c r="F39" s="37" t="str">
        <f t="shared" si="2"/>
        <v>Nguyễn Thị Hằng Nga 12/03/1989</v>
      </c>
      <c r="G39" s="92" t="s">
        <v>309</v>
      </c>
      <c r="H39" s="93" t="str">
        <f>VLOOKUP(AL39,'[2]các nganh '!$G$7:$H$641,2,0)</f>
        <v>Hà Nội</v>
      </c>
      <c r="I39" s="93" t="str">
        <f>VLOOKUP(AL39,'[2]các nganh '!$G$7:$I$641,3,0)</f>
        <v>Nữ</v>
      </c>
      <c r="J39" s="93" t="str">
        <f>VLOOKUP(AL39,'[2]các nganh '!$G$7:$L$641,6,0)</f>
        <v>Quản lý kinh tế</v>
      </c>
      <c r="K39" s="93" t="str">
        <f>VLOOKUP(AL39,'[2]các nganh '!$G$7:$J$641,4,0)</f>
        <v>QH-2013-E</v>
      </c>
      <c r="L39" s="93" t="str">
        <f>VLOOKUP(AL39,'[2]các nganh '!$G$7:$M$641,7,0)</f>
        <v>60340410</v>
      </c>
      <c r="M39" s="93" t="s">
        <v>379</v>
      </c>
      <c r="N39" s="93"/>
      <c r="O39" s="94" t="s">
        <v>436</v>
      </c>
      <c r="P39" s="93" t="str">
        <f>VLOOKUP(AL39,'[2]các nganh '!$G$7:$P$641,10,0)</f>
        <v>PGS.TS. Đinh Văn Thông</v>
      </c>
      <c r="Q39" s="93" t="str">
        <f>VLOOKUP(AL39,'[2]các nganh '!$G$7:$Q$641,11,0)</f>
        <v xml:space="preserve"> Trường ĐH Kinh tế, ĐHQG Hà Nội</v>
      </c>
      <c r="R39" s="92" t="str">
        <f t="shared" si="3"/>
        <v>2175/QĐ-ĐHKT,ngày 27/05/2015 của Hiệu trưởng Trường ĐHKT-ĐHQGHN</v>
      </c>
      <c r="S39" s="88">
        <f>VLOOKUP(F39,'[3]chen TL'!$G$2:$AL$65,32,0)</f>
        <v>3.16</v>
      </c>
      <c r="T39" s="88"/>
      <c r="U39" s="88">
        <f>VLOOKUP(F39,'[3]chen TL'!$G$2:$AO$65,35,0)</f>
        <v>7.5</v>
      </c>
      <c r="V39" s="40"/>
      <c r="W39" s="93" t="s">
        <v>49</v>
      </c>
      <c r="X39" s="93" t="s">
        <v>54</v>
      </c>
      <c r="Y39" s="88" t="str">
        <f>VLOOKUP(F39,'[3]chen TL'!$G$2:$AT$66,40,0)</f>
        <v>1653/QĐ-ĐHKT ngày 13 tháng 6 năm 2016</v>
      </c>
      <c r="Z39" s="84" t="str">
        <f>VLOOKUP(F39,'[3]chen TL'!$G$2:$U$65,15,0)</f>
        <v>PGS.TS. Phạm Văn Dũng</v>
      </c>
      <c r="AA39" s="84" t="str">
        <f>VLOOKUP(F39,'[3]chen TL'!$G$2:$X$65,18,0)</f>
        <v>PGS.TS. Nguyễn Ngọc Hồi</v>
      </c>
      <c r="AB39" s="84" t="str">
        <f>VLOOKUP(F39,'[3]chen TL'!$G$2:$AA$65,21,0)</f>
        <v>TS. Trần Đức Vui</v>
      </c>
      <c r="AC39" s="84" t="str">
        <f>VLOOKUP(F39,'[3]chen TL'!$G$2:$AD$65,24,0)</f>
        <v>TS. Lê Thị Hồng Điệp</v>
      </c>
      <c r="AD39" s="84" t="str">
        <f>VLOOKUP(F39,'[3]chen TL'!$G$2:$AG$65,27,0)</f>
        <v>PGS.TS. Lê Quốc Hội</v>
      </c>
      <c r="AE39" s="84" t="str">
        <f>VLOOKUP(F39,'[3]chen TL'!$G$2:$AW$65,43,0)</f>
        <v>ngày 02 tháng 7 năm 2016</v>
      </c>
      <c r="AF39" s="92" t="s">
        <v>311</v>
      </c>
      <c r="AG39" s="95" t="s">
        <v>312</v>
      </c>
      <c r="AH39" s="93"/>
      <c r="AI39" s="93"/>
      <c r="AJ39" s="93"/>
      <c r="AK39" s="39" t="str">
        <f t="shared" ref="AK39:AK57" si="10">TRIM(D39)&amp;" "&amp;TRIM(E39)</f>
        <v>Nguyễn Thị Hằng Nga</v>
      </c>
      <c r="AL39" s="39" t="str">
        <f t="shared" ref="AL39:AL57" si="11">TRIM(AK39)&amp;" "&amp;TRIM(G39)</f>
        <v>Nguyễn Thị Hằng Nga 12/03/1989</v>
      </c>
      <c r="AM39" s="96" t="s">
        <v>310</v>
      </c>
      <c r="AN39" s="97" t="s">
        <v>51</v>
      </c>
      <c r="AO39" s="92" t="s">
        <v>50</v>
      </c>
      <c r="AP39" s="97" t="str">
        <f t="shared" si="4"/>
        <v>2175/QĐ-ĐHKT,ngày 27/05/2015 của Hiệu trưởng Trường ĐHKT-ĐHQGHN</v>
      </c>
      <c r="AQ39" s="97" t="str">
        <f t="shared" si="5"/>
        <v>n.nga89@gmail.com,</v>
      </c>
      <c r="AR39" s="97"/>
      <c r="AS39" s="97">
        <v>1666</v>
      </c>
      <c r="AT39" s="97"/>
      <c r="AU39" s="97"/>
      <c r="AV39" s="97"/>
      <c r="AW39" s="97"/>
      <c r="AX39" s="97"/>
      <c r="AY39" s="97"/>
      <c r="AZ39" s="97"/>
    </row>
    <row r="40" spans="1:52" s="98" customFormat="1" ht="51" customHeight="1" x14ac:dyDescent="0.2">
      <c r="A40" s="98" t="s">
        <v>628</v>
      </c>
      <c r="B40" s="84">
        <v>30</v>
      </c>
      <c r="C40" s="39">
        <f>VLOOKUP(AL40,'[1]tong K22'!$B$7:$C$768,2,0)</f>
        <v>13055537</v>
      </c>
      <c r="D40" s="90" t="s">
        <v>115</v>
      </c>
      <c r="E40" s="91" t="s">
        <v>90</v>
      </c>
      <c r="F40" s="37" t="str">
        <f t="shared" si="2"/>
        <v>Nguyễn Thị Hồng Nhung 15/12/1989</v>
      </c>
      <c r="G40" s="92" t="s">
        <v>313</v>
      </c>
      <c r="H40" s="93" t="str">
        <f>VLOOKUP(AL40,'[2]các nganh '!$G$7:$H$641,2,0)</f>
        <v>Tuyên Quang</v>
      </c>
      <c r="I40" s="93" t="str">
        <f>VLOOKUP(AL40,'[2]các nganh '!$G$7:$I$641,3,0)</f>
        <v>Nữ</v>
      </c>
      <c r="J40" s="93" t="str">
        <f>VLOOKUP(AL40,'[2]các nganh '!$G$7:$L$641,6,0)</f>
        <v>Quản trị kinh doanh</v>
      </c>
      <c r="K40" s="93" t="str">
        <f>VLOOKUP(AL40,'[2]các nganh '!$G$7:$J$641,4,0)</f>
        <v>QH-2013-E</v>
      </c>
      <c r="L40" s="93">
        <v>60340102</v>
      </c>
      <c r="M40" s="93" t="s">
        <v>382</v>
      </c>
      <c r="N40" s="93"/>
      <c r="O40" s="94" t="str">
        <f>VLOOKUP(AL40,'[2]các nganh '!$G$7:$O$641,9,0)</f>
        <v>Tuyển dụng nhân lực tại Công ty cổ phần cơ khí và khoáng sản Hà Giang</v>
      </c>
      <c r="P40" s="93" t="str">
        <f>VLOOKUP(AL40,'[2]các nganh '!$G$7:$P$641,10,0)</f>
        <v>TS. Nhâm Phong Tuân</v>
      </c>
      <c r="Q40" s="93" t="str">
        <f>VLOOKUP(AL40,'[2]các nganh '!$G$7:$Q$641,11,0)</f>
        <v xml:space="preserve"> Trường ĐH Kinh tế, ĐHQG Hà Nội</v>
      </c>
      <c r="R40" s="92" t="str">
        <f t="shared" si="3"/>
        <v>1935/QĐ-ĐHKT,ngày 27/05/2015 của Hiệu trưởng Trường ĐHKT-ĐHQGHN</v>
      </c>
      <c r="S40" s="88">
        <f>VLOOKUP(F40,'[3]chen TL'!$G$2:$AL$65,32,0)</f>
        <v>3</v>
      </c>
      <c r="T40" s="88"/>
      <c r="U40" s="88">
        <f>VLOOKUP(F40,'[3]chen TL'!$G$2:$AO$65,35,0)</f>
        <v>8.5</v>
      </c>
      <c r="V40" s="40"/>
      <c r="W40" s="93" t="s">
        <v>49</v>
      </c>
      <c r="X40" s="93" t="s">
        <v>54</v>
      </c>
      <c r="Y40" s="88" t="str">
        <f>VLOOKUP(F40,'[3]chen TL'!$G$2:$AT$66,40,0)</f>
        <v>1678/QĐ-ĐHKT ngày 13 tháng 6 năm 2016</v>
      </c>
      <c r="Z40" s="84" t="str">
        <f>VLOOKUP(F40,'[3]chen TL'!$G$2:$U$65,15,0)</f>
        <v>PGS.TS. Trần Anh Tài</v>
      </c>
      <c r="AA40" s="84" t="str">
        <f>VLOOKUP(F40,'[3]chen TL'!$G$2:$X$65,18,0)</f>
        <v>PGS.TS. Nguyễn Ngọc Thắng</v>
      </c>
      <c r="AB40" s="84" t="str">
        <f>VLOOKUP(F40,'[3]chen TL'!$G$2:$AA$65,21,0)</f>
        <v>TS. Nguyễn Thị Phi Nga</v>
      </c>
      <c r="AC40" s="84" t="str">
        <f>VLOOKUP(F40,'[3]chen TL'!$G$2:$AD$65,24,0)</f>
        <v>TS. Trương Minh Đức</v>
      </c>
      <c r="AD40" s="84" t="str">
        <f>VLOOKUP(F40,'[3]chen TL'!$G$2:$AG$65,27,0)</f>
        <v>PGS.TS. Nguyễn Văn Phúc</v>
      </c>
      <c r="AE40" s="84" t="str">
        <f>VLOOKUP(F40,'[3]chen TL'!$G$2:$AW$65,43,0)</f>
        <v>ngày 02 tháng 7 năm 2016</v>
      </c>
      <c r="AF40" s="92" t="s">
        <v>315</v>
      </c>
      <c r="AG40" s="95" t="s">
        <v>316</v>
      </c>
      <c r="AH40" s="93"/>
      <c r="AI40" s="93"/>
      <c r="AJ40" s="93"/>
      <c r="AK40" s="39" t="str">
        <f t="shared" si="10"/>
        <v>Nguyễn Thị Hồng Nhung</v>
      </c>
      <c r="AL40" s="39" t="str">
        <f t="shared" si="11"/>
        <v>Nguyễn Thị Hồng Nhung 15/12/1989</v>
      </c>
      <c r="AM40" s="96" t="s">
        <v>314</v>
      </c>
      <c r="AN40" s="97" t="s">
        <v>51</v>
      </c>
      <c r="AO40" s="92" t="s">
        <v>50</v>
      </c>
      <c r="AP40" s="97" t="str">
        <f t="shared" si="4"/>
        <v>1935/QĐ-ĐHKT,ngày 27/05/2015 của Hiệu trưởng Trường ĐHKT-ĐHQGHN</v>
      </c>
      <c r="AQ40" s="97" t="str">
        <f t="shared" si="5"/>
        <v>nhungnth5@lienvietpostbank.com.vn,</v>
      </c>
      <c r="AR40" s="97"/>
      <c r="AS40" s="97">
        <v>1667</v>
      </c>
      <c r="AT40" s="97"/>
      <c r="AU40" s="97"/>
      <c r="AV40" s="97"/>
      <c r="AW40" s="97"/>
      <c r="AX40" s="97"/>
      <c r="AY40" s="97"/>
      <c r="AZ40" s="97"/>
    </row>
    <row r="41" spans="1:52" s="98" customFormat="1" ht="51" customHeight="1" x14ac:dyDescent="0.2">
      <c r="A41" s="98" t="s">
        <v>629</v>
      </c>
      <c r="B41" s="84">
        <v>31</v>
      </c>
      <c r="C41" s="39">
        <f>VLOOKUP(AL41,'[1]tong K22'!$B$7:$C$768,2,0)</f>
        <v>13055448</v>
      </c>
      <c r="D41" s="90" t="s">
        <v>317</v>
      </c>
      <c r="E41" s="91" t="s">
        <v>318</v>
      </c>
      <c r="F41" s="37" t="str">
        <f t="shared" si="2"/>
        <v>Đỗ Thị Thận 04/06/1989</v>
      </c>
      <c r="G41" s="92" t="s">
        <v>319</v>
      </c>
      <c r="H41" s="93" t="str">
        <f>VLOOKUP(AL41,'[2]các nganh '!$G$7:$H$641,2,0)</f>
        <v xml:space="preserve"> Bắc Ninh</v>
      </c>
      <c r="I41" s="93" t="str">
        <f>VLOOKUP(AL41,'[2]các nganh '!$G$7:$I$641,3,0)</f>
        <v>Nữ</v>
      </c>
      <c r="J41" s="93" t="str">
        <f>VLOOKUP(AL41,'[2]các nganh '!$G$7:$L$641,6,0)</f>
        <v>Tài chính - Ngân hàng</v>
      </c>
      <c r="K41" s="93" t="str">
        <f>VLOOKUP(AL41,'[2]các nganh '!$G$7:$J$641,4,0)</f>
        <v>QH-2013-E</v>
      </c>
      <c r="L41" s="93" t="str">
        <f>VLOOKUP(AL41,'[2]các nganh '!$G$7:$M$641,7,0)</f>
        <v>60340201</v>
      </c>
      <c r="M41" s="93" t="str">
        <f>VLOOKUP(AL41,'[2]các nganh '!$G$7:$N$641,8,0)</f>
        <v>K22-TCNH3</v>
      </c>
      <c r="N41" s="93"/>
      <c r="O41" s="94" t="str">
        <f>VLOOKUP(AL41,'[2]các nganh '!$G$7:$O$641,9,0)</f>
        <v>Hiệu quả sử dụng tài sản tại Công ty cổ phần Tập đoàn DABACO Việt Nam</v>
      </c>
      <c r="P41" s="93" t="str">
        <f>VLOOKUP(AL41,'[2]các nganh '!$G$7:$P$641,10,0)</f>
        <v>PGS.TS. Trần Thị Thái Hà</v>
      </c>
      <c r="Q41" s="93" t="str">
        <f>VLOOKUP(AL41,'[2]các nganh '!$G$7:$Q$641,11,0)</f>
        <v xml:space="preserve"> Trường ĐH Kinh tế, ĐHQG Hà Nội</v>
      </c>
      <c r="R41" s="92" t="str">
        <f t="shared" si="3"/>
        <v>2069/QĐ-ĐHKT,ngày 27/05/2015 của Hiệu trưởng Trường ĐHKT-ĐHQGHN</v>
      </c>
      <c r="S41" s="88">
        <f>VLOOKUP(F41,'[3]chen TL'!$G$2:$AL$65,32,0)</f>
        <v>3.16</v>
      </c>
      <c r="T41" s="88"/>
      <c r="U41" s="88">
        <f>VLOOKUP(F41,'[3]chen TL'!$G$2:$AO$65,35,0)</f>
        <v>8.8000000000000007</v>
      </c>
      <c r="V41" s="40"/>
      <c r="W41" s="93" t="s">
        <v>49</v>
      </c>
      <c r="X41" s="93" t="s">
        <v>54</v>
      </c>
      <c r="Y41" s="88" t="str">
        <f>VLOOKUP(F41,'[3]chen TL'!$G$2:$AT$66,40,0)</f>
        <v>1698/QĐ-ĐHKT ngày 13 tháng 6 năm 2016</v>
      </c>
      <c r="Z41" s="84" t="str">
        <f>VLOOKUP(F41,'[3]chen TL'!$G$2:$U$65,15,0)</f>
        <v>TS. Lê Trung Thành</v>
      </c>
      <c r="AA41" s="84" t="str">
        <f>VLOOKUP(F41,'[3]chen TL'!$G$2:$X$65,18,0)</f>
        <v>TS. Nguyễn Thế Hùng</v>
      </c>
      <c r="AB41" s="84" t="str">
        <f>VLOOKUP(F41,'[3]chen TL'!$G$2:$AA$65,21,0)</f>
        <v>PGS.TS. Lưu Thị Hương</v>
      </c>
      <c r="AC41" s="84" t="str">
        <f>VLOOKUP(F41,'[3]chen TL'!$G$2:$AD$65,24,0)</f>
        <v>TS. Trần Thị Vân Anh</v>
      </c>
      <c r="AD41" s="84" t="str">
        <f>VLOOKUP(F41,'[3]chen TL'!$G$2:$AG$65,27,0)</f>
        <v>PGS.TS. Vũ Sỹ Cường</v>
      </c>
      <c r="AE41" s="84" t="str">
        <f>VLOOKUP(F41,'[3]chen TL'!$G$2:$AW$65,43,0)</f>
        <v>ngày 03 tháng 7 năm 2016</v>
      </c>
      <c r="AF41" s="92" t="s">
        <v>320</v>
      </c>
      <c r="AG41" s="95" t="s">
        <v>321</v>
      </c>
      <c r="AH41" s="93"/>
      <c r="AI41" s="93"/>
      <c r="AJ41" s="93"/>
      <c r="AK41" s="39" t="str">
        <f t="shared" si="10"/>
        <v>Đỗ Thị Thận</v>
      </c>
      <c r="AL41" s="39" t="str">
        <f t="shared" si="11"/>
        <v>Đỗ Thị Thận 04/06/1989</v>
      </c>
      <c r="AM41" s="96" t="s">
        <v>322</v>
      </c>
      <c r="AN41" s="97" t="s">
        <v>51</v>
      </c>
      <c r="AO41" s="92" t="s">
        <v>50</v>
      </c>
      <c r="AP41" s="97" t="str">
        <f t="shared" si="4"/>
        <v>2069/QĐ-ĐHKT,ngày 27/05/2015 của Hiệu trưởng Trường ĐHKT-ĐHQGHN</v>
      </c>
      <c r="AQ41" s="97" t="str">
        <f t="shared" si="5"/>
        <v>thantcnh@gmail.com,</v>
      </c>
      <c r="AR41" s="97"/>
      <c r="AS41" s="97">
        <v>1668</v>
      </c>
      <c r="AT41" s="97"/>
      <c r="AU41" s="97"/>
      <c r="AV41" s="97"/>
      <c r="AW41" s="97"/>
      <c r="AX41" s="97"/>
      <c r="AY41" s="97"/>
      <c r="AZ41" s="97"/>
    </row>
    <row r="42" spans="1:52" s="98" customFormat="1" ht="51" customHeight="1" x14ac:dyDescent="0.2">
      <c r="A42" s="98" t="s">
        <v>630</v>
      </c>
      <c r="B42" s="84">
        <v>32</v>
      </c>
      <c r="C42" s="39">
        <f>VLOOKUP(AL42,'[1]tong K22'!$B$7:$C$768,2,0)</f>
        <v>13055532</v>
      </c>
      <c r="D42" s="90" t="s">
        <v>72</v>
      </c>
      <c r="E42" s="91" t="s">
        <v>111</v>
      </c>
      <c r="F42" s="37" t="str">
        <f t="shared" si="2"/>
        <v>Phạm Thị Ngọc 21/11/1991</v>
      </c>
      <c r="G42" s="92" t="s">
        <v>323</v>
      </c>
      <c r="H42" s="93" t="str">
        <f>VLOOKUP(AL42,'[2]các nganh '!$G$7:$H$641,2,0)</f>
        <v>Quảng Ninh</v>
      </c>
      <c r="I42" s="93" t="str">
        <f>VLOOKUP(AL42,'[2]các nganh '!$G$7:$I$641,3,0)</f>
        <v>Nữ</v>
      </c>
      <c r="J42" s="93" t="str">
        <f>VLOOKUP(AL42,'[2]các nganh '!$G$7:$L$641,6,0)</f>
        <v>Quản trị kinh doanh</v>
      </c>
      <c r="K42" s="93" t="str">
        <f>VLOOKUP(AL42,'[2]các nganh '!$G$7:$J$641,4,0)</f>
        <v>QH-2013-E</v>
      </c>
      <c r="L42" s="93">
        <v>60340102</v>
      </c>
      <c r="M42" s="93" t="s">
        <v>380</v>
      </c>
      <c r="N42" s="93"/>
      <c r="O42" s="94" t="str">
        <f>VLOOKUP(AL42,'[2]các nganh '!$G$7:$O$641,9,0)</f>
        <v>Năng lực cạnh tranh của Công ty trách nhiệm hữu hạn Giáo dục IDP - chi nhánh Hà Nội</v>
      </c>
      <c r="P42" s="93" t="str">
        <f>VLOOKUP(AL42,'[2]các nganh '!$G$7:$P$641,10,0)</f>
        <v>TS. Phạm Hùng Tiến</v>
      </c>
      <c r="Q42" s="93" t="str">
        <f>VLOOKUP(AL42,'[2]các nganh '!$G$7:$Q$641,11,0)</f>
        <v xml:space="preserve"> Trường ĐH Kinh tế, ĐHQG Hà Nội</v>
      </c>
      <c r="R42" s="92" t="str">
        <f t="shared" si="3"/>
        <v>1931/QĐ-ĐHKT,ngày 27/05/2015 của Hiệu trưởng Trường ĐHKT-ĐHQGHN</v>
      </c>
      <c r="S42" s="88">
        <f>VLOOKUP(F42,'[3]chen TL'!$G$2:$AL$65,32,0)</f>
        <v>3.22</v>
      </c>
      <c r="T42" s="88"/>
      <c r="U42" s="88">
        <f>VLOOKUP(F42,'[3]chen TL'!$G$2:$AO$65,35,0)</f>
        <v>8.8000000000000007</v>
      </c>
      <c r="V42" s="40"/>
      <c r="W42" s="93" t="s">
        <v>49</v>
      </c>
      <c r="X42" s="93" t="s">
        <v>54</v>
      </c>
      <c r="Y42" s="88" t="str">
        <f>VLOOKUP(F42,'[3]chen TL'!$G$2:$AT$66,40,0)</f>
        <v>1679/QĐ-ĐHKT ngày 13 tháng 6 năm 2016</v>
      </c>
      <c r="Z42" s="84" t="str">
        <f>VLOOKUP(F42,'[3]chen TL'!$G$2:$U$65,15,0)</f>
        <v>PGS.TS. Trần Anh Tài</v>
      </c>
      <c r="AA42" s="84" t="str">
        <f>VLOOKUP(F42,'[3]chen TL'!$G$2:$X$65,18,0)</f>
        <v>TS. Nguyễn Thị Phi Nga</v>
      </c>
      <c r="AB42" s="84" t="str">
        <f>VLOOKUP(F42,'[3]chen TL'!$G$2:$AA$65,21,0)</f>
        <v>PGS.TS. Nguyễn Ngọc Thắng</v>
      </c>
      <c r="AC42" s="84" t="str">
        <f>VLOOKUP(F42,'[3]chen TL'!$G$2:$AD$65,24,0)</f>
        <v>TS. Trương Minh Đức</v>
      </c>
      <c r="AD42" s="84" t="str">
        <f>VLOOKUP(F42,'[3]chen TL'!$G$2:$AG$65,27,0)</f>
        <v>PGS.TS. Nguyễn Văn Phúc</v>
      </c>
      <c r="AE42" s="84" t="str">
        <f>VLOOKUP(F42,'[3]chen TL'!$G$2:$AW$65,43,0)</f>
        <v>ngày 02 tháng 7 năm 2016</v>
      </c>
      <c r="AF42" s="92" t="s">
        <v>324</v>
      </c>
      <c r="AG42" s="95" t="s">
        <v>325</v>
      </c>
      <c r="AH42" s="93"/>
      <c r="AI42" s="93"/>
      <c r="AJ42" s="93"/>
      <c r="AK42" s="39" t="str">
        <f t="shared" si="10"/>
        <v>Phạm Thị Ngọc</v>
      </c>
      <c r="AL42" s="39" t="str">
        <f t="shared" si="11"/>
        <v>Phạm Thị Ngọc 21/11/1991</v>
      </c>
      <c r="AM42" s="96" t="s">
        <v>326</v>
      </c>
      <c r="AN42" s="97" t="s">
        <v>51</v>
      </c>
      <c r="AO42" s="92" t="s">
        <v>50</v>
      </c>
      <c r="AP42" s="97" t="str">
        <f t="shared" si="4"/>
        <v>1931/QĐ-ĐHKT,ngày 27/05/2015 của Hiệu trưởng Trường ĐHKT-ĐHQGHN</v>
      </c>
      <c r="AQ42" s="97" t="str">
        <f t="shared" si="5"/>
        <v>ngocpham.2111.hl@gmail.com,</v>
      </c>
      <c r="AR42" s="97"/>
      <c r="AS42" s="97">
        <v>1669</v>
      </c>
      <c r="AT42" s="97"/>
      <c r="AU42" s="97"/>
      <c r="AV42" s="97"/>
      <c r="AW42" s="97"/>
      <c r="AX42" s="97"/>
      <c r="AY42" s="97"/>
      <c r="AZ42" s="97"/>
    </row>
    <row r="43" spans="1:52" s="98" customFormat="1" ht="51" customHeight="1" x14ac:dyDescent="0.2">
      <c r="A43" s="98" t="s">
        <v>631</v>
      </c>
      <c r="B43" s="84">
        <v>33</v>
      </c>
      <c r="C43" s="39">
        <f>VLOOKUP(AL43,'[1]tong K22'!$B$7:$C$768,2,0)</f>
        <v>13055473</v>
      </c>
      <c r="D43" s="90" t="s">
        <v>327</v>
      </c>
      <c r="E43" s="91" t="s">
        <v>292</v>
      </c>
      <c r="F43" s="37" t="str">
        <f t="shared" si="2"/>
        <v>Hoàng Thị Công 20/08/1988</v>
      </c>
      <c r="G43" s="92" t="s">
        <v>328</v>
      </c>
      <c r="H43" s="93" t="str">
        <f>VLOOKUP(AL43,'[2]các nganh '!$G$7:$H$641,2,0)</f>
        <v>Nghệ An</v>
      </c>
      <c r="I43" s="93" t="str">
        <f>VLOOKUP(AL43,'[2]các nganh '!$G$7:$I$641,3,0)</f>
        <v>Nữ</v>
      </c>
      <c r="J43" s="93" t="str">
        <f>VLOOKUP(AL43,'[2]các nganh '!$G$7:$L$641,6,0)</f>
        <v>Quản trị kinh doanh</v>
      </c>
      <c r="K43" s="93" t="str">
        <f>VLOOKUP(AL43,'[2]các nganh '!$G$7:$J$641,4,0)</f>
        <v>QH-2013-E</v>
      </c>
      <c r="L43" s="93">
        <v>60340102</v>
      </c>
      <c r="M43" s="93" t="s">
        <v>380</v>
      </c>
      <c r="N43" s="93"/>
      <c r="O43" s="94" t="str">
        <f>VLOOKUP(AL43,'[2]các nganh '!$G$7:$O$641,9,0)</f>
        <v>Đào tạo nhân lực tại Công ty Cố phần tin học viễn thông Petrolimex</v>
      </c>
      <c r="P43" s="93" t="str">
        <f>VLOOKUP(AL43,'[2]các nganh '!$G$7:$P$641,10,0)</f>
        <v>PGS.TS. Nguyễn Thị Minh Nhàn</v>
      </c>
      <c r="Q43" s="93" t="s">
        <v>437</v>
      </c>
      <c r="R43" s="92" t="str">
        <f t="shared" si="3"/>
        <v>1875/QĐ-ĐHKT,ngày 27/05/2015 của Hiệu trưởng Trường ĐHKT-ĐHQGHN</v>
      </c>
      <c r="S43" s="88">
        <f>VLOOKUP(F43,'[3]chen TL'!$G$2:$AL$65,32,0)</f>
        <v>2.88</v>
      </c>
      <c r="T43" s="88"/>
      <c r="U43" s="88">
        <f>VLOOKUP(F43,'[3]chen TL'!$G$2:$AO$65,35,0)</f>
        <v>8.1999999999999993</v>
      </c>
      <c r="V43" s="40"/>
      <c r="W43" s="93" t="s">
        <v>49</v>
      </c>
      <c r="X43" s="93" t="s">
        <v>54</v>
      </c>
      <c r="Y43" s="88" t="str">
        <f>VLOOKUP(F43,'[3]chen TL'!$G$2:$AT$66,40,0)</f>
        <v>1680/QĐ-ĐHKT ngày 13 tháng 6 năm 2016</v>
      </c>
      <c r="Z43" s="84" t="str">
        <f>VLOOKUP(F43,'[3]chen TL'!$G$2:$U$65,15,0)</f>
        <v>PGS.TS. Trần Anh Tài</v>
      </c>
      <c r="AA43" s="84" t="str">
        <f>VLOOKUP(F43,'[3]chen TL'!$G$2:$X$65,18,0)</f>
        <v>PGS.TS. Nguyễn Văn Phúc</v>
      </c>
      <c r="AB43" s="84" t="str">
        <f>VLOOKUP(F43,'[3]chen TL'!$G$2:$AA$65,21,0)</f>
        <v>TS. Nguyễn Thị Phi Nga</v>
      </c>
      <c r="AC43" s="84" t="str">
        <f>VLOOKUP(F43,'[3]chen TL'!$G$2:$AD$65,24,0)</f>
        <v>TS. Trương Minh Đức</v>
      </c>
      <c r="AD43" s="84" t="str">
        <f>VLOOKUP(F43,'[3]chen TL'!$G$2:$AG$65,27,0)</f>
        <v>PGS.TS. Nguyễn Ngọc Thắng</v>
      </c>
      <c r="AE43" s="84" t="str">
        <f>VLOOKUP(F43,'[3]chen TL'!$G$2:$AW$65,43,0)</f>
        <v>ngày 02 tháng 7 năm 2016</v>
      </c>
      <c r="AF43" s="92" t="s">
        <v>329</v>
      </c>
      <c r="AG43" s="95" t="s">
        <v>330</v>
      </c>
      <c r="AH43" s="93"/>
      <c r="AI43" s="93"/>
      <c r="AJ43" s="93"/>
      <c r="AK43" s="39" t="str">
        <f t="shared" si="10"/>
        <v>Hoàng Thị Công</v>
      </c>
      <c r="AL43" s="39" t="str">
        <f t="shared" si="11"/>
        <v>Hoàng Thị Công 20/08/1988</v>
      </c>
      <c r="AM43" s="96" t="s">
        <v>331</v>
      </c>
      <c r="AN43" s="97" t="s">
        <v>51</v>
      </c>
      <c r="AO43" s="92" t="s">
        <v>50</v>
      </c>
      <c r="AP43" s="97" t="str">
        <f t="shared" si="4"/>
        <v>1875/QĐ-ĐHKT,ngày 27/05/2015 của Hiệu trưởng Trường ĐHKT-ĐHQGHN</v>
      </c>
      <c r="AQ43" s="97" t="str">
        <f t="shared" si="5"/>
        <v>htcong208@gmail.com,</v>
      </c>
      <c r="AR43" s="97"/>
      <c r="AS43" s="97">
        <v>1670</v>
      </c>
      <c r="AT43" s="97"/>
      <c r="AU43" s="97"/>
      <c r="AV43" s="97"/>
      <c r="AW43" s="97"/>
      <c r="AX43" s="97"/>
      <c r="AY43" s="97"/>
      <c r="AZ43" s="97"/>
    </row>
    <row r="44" spans="1:52" s="98" customFormat="1" ht="51" customHeight="1" x14ac:dyDescent="0.2">
      <c r="A44" s="98" t="s">
        <v>632</v>
      </c>
      <c r="B44" s="84">
        <v>34</v>
      </c>
      <c r="C44" s="75" t="s">
        <v>575</v>
      </c>
      <c r="D44" s="90" t="s">
        <v>259</v>
      </c>
      <c r="E44" s="91" t="s">
        <v>71</v>
      </c>
      <c r="F44" s="37" t="str">
        <f t="shared" si="2"/>
        <v>Nguyễn Thị Thu Hằng 04/01/1976</v>
      </c>
      <c r="G44" s="92" t="s">
        <v>341</v>
      </c>
      <c r="H44" s="93" t="s">
        <v>80</v>
      </c>
      <c r="I44" s="93" t="s">
        <v>86</v>
      </c>
      <c r="J44" s="93" t="s">
        <v>110</v>
      </c>
      <c r="K44" s="93" t="s">
        <v>334</v>
      </c>
      <c r="L44" s="93">
        <v>60310102</v>
      </c>
      <c r="M44" s="93" t="s">
        <v>335</v>
      </c>
      <c r="N44" s="93"/>
      <c r="O44" s="94" t="s">
        <v>342</v>
      </c>
      <c r="P44" s="93" t="s">
        <v>343</v>
      </c>
      <c r="Q44" s="93" t="s">
        <v>344</v>
      </c>
      <c r="R44" s="92" t="str">
        <f t="shared" si="3"/>
        <v>5514/QĐ-ĐHKT,ngày 24/12/2015 của Hiệu trưởng Trường ĐHKT-ĐHQGHN</v>
      </c>
      <c r="S44" s="88">
        <f>VLOOKUP(F44,'[3]chen TL'!$G$2:$AL$65,32,0)</f>
        <v>3.07</v>
      </c>
      <c r="T44" s="88"/>
      <c r="U44" s="88">
        <f>VLOOKUP(F44,'[3]chen TL'!$G$2:$AO$65,35,0)</f>
        <v>8.9</v>
      </c>
      <c r="V44" s="40"/>
      <c r="W44" s="93" t="s">
        <v>496</v>
      </c>
      <c r="X44" s="93" t="s">
        <v>345</v>
      </c>
      <c r="Y44" s="88" t="str">
        <f>VLOOKUP(F44,'[3]chen TL'!$G$2:$AT$66,40,0)</f>
        <v>1575/QĐ-ĐHKT ngày 07 tháng 6 năm 2016</v>
      </c>
      <c r="Z44" s="84" t="str">
        <f>VLOOKUP(F44,'[3]chen TL'!$G$2:$U$65,15,0)</f>
        <v>PGS.TS. Phạm Văn Dũng</v>
      </c>
      <c r="AA44" s="84" t="str">
        <f>VLOOKUP(F44,'[3]chen TL'!$G$2:$X$65,18,0)</f>
        <v>TS. Đinh Quang Ty</v>
      </c>
      <c r="AB44" s="84" t="str">
        <f>VLOOKUP(F44,'[3]chen TL'!$G$2:$AA$65,21,0)</f>
        <v>TS. Dương Ngọc Thanh</v>
      </c>
      <c r="AC44" s="84" t="str">
        <f>VLOOKUP(F44,'[3]chen TL'!$G$2:$AD$65,24,0)</f>
        <v>PGS.TS. Trần Đức Hiệp</v>
      </c>
      <c r="AD44" s="84" t="str">
        <f>VLOOKUP(F44,'[3]chen TL'!$G$2:$AG$65,27,0)</f>
        <v>PGS.TS. Vũ Đức Thanh</v>
      </c>
      <c r="AE44" s="84" t="str">
        <f>VLOOKUP(F44,'[3]chen TL'!$G$2:$AW$65,43,0)</f>
        <v>ngày 02 tháng 7 năm 2016</v>
      </c>
      <c r="AF44" s="92" t="s">
        <v>346</v>
      </c>
      <c r="AG44" s="95" t="s">
        <v>347</v>
      </c>
      <c r="AH44" s="93"/>
      <c r="AI44" s="93"/>
      <c r="AJ44" s="93"/>
      <c r="AK44" s="39" t="str">
        <f t="shared" si="10"/>
        <v>Nguyễn Thị Thu Hằng</v>
      </c>
      <c r="AL44" s="39" t="str">
        <f t="shared" si="11"/>
        <v>Nguyễn Thị Thu Hằng 04/01/1976</v>
      </c>
      <c r="AM44" s="96" t="s">
        <v>348</v>
      </c>
      <c r="AN44" s="97" t="s">
        <v>51</v>
      </c>
      <c r="AO44" s="92" t="s">
        <v>340</v>
      </c>
      <c r="AP44" s="97" t="str">
        <f t="shared" si="4"/>
        <v>5514/QĐ-ĐHKT,ngày 24/12/2015 của Hiệu trưởng Trường ĐHKT-ĐHQGHN</v>
      </c>
      <c r="AQ44" s="97" t="str">
        <f t="shared" si="5"/>
        <v>nguyenthuhang_qulongbien@hanoi.gov.vn,</v>
      </c>
      <c r="AR44" s="97"/>
      <c r="AS44" s="97">
        <v>1671</v>
      </c>
      <c r="AT44" s="97"/>
      <c r="AU44" s="97"/>
      <c r="AV44" s="97"/>
      <c r="AW44" s="97"/>
      <c r="AX44" s="97"/>
      <c r="AY44" s="97"/>
      <c r="AZ44" s="97"/>
    </row>
    <row r="45" spans="1:52" s="98" customFormat="1" ht="51" customHeight="1" x14ac:dyDescent="0.2">
      <c r="A45" s="98" t="s">
        <v>633</v>
      </c>
      <c r="B45" s="84">
        <v>35</v>
      </c>
      <c r="C45" s="75" t="s">
        <v>569</v>
      </c>
      <c r="D45" s="90" t="s">
        <v>349</v>
      </c>
      <c r="E45" s="91" t="s">
        <v>114</v>
      </c>
      <c r="F45" s="37" t="str">
        <f t="shared" si="2"/>
        <v>Lê Thị Huyền 13/01/1987</v>
      </c>
      <c r="G45" s="92" t="s">
        <v>350</v>
      </c>
      <c r="H45" s="93" t="s">
        <v>98</v>
      </c>
      <c r="I45" s="93" t="s">
        <v>86</v>
      </c>
      <c r="J45" s="93" t="s">
        <v>110</v>
      </c>
      <c r="K45" s="93" t="s">
        <v>334</v>
      </c>
      <c r="L45" s="93">
        <v>60310102</v>
      </c>
      <c r="M45" s="93" t="s">
        <v>335</v>
      </c>
      <c r="N45" s="93"/>
      <c r="O45" s="94" t="s">
        <v>351</v>
      </c>
      <c r="P45" s="93" t="s">
        <v>343</v>
      </c>
      <c r="Q45" s="93" t="s">
        <v>344</v>
      </c>
      <c r="R45" s="92" t="str">
        <f t="shared" si="3"/>
        <v>5518/QĐ-ĐHKT,ngày 24/12/2015 của Hiệu trưởng Trường ĐHKT-ĐHQGHN</v>
      </c>
      <c r="S45" s="88">
        <f>VLOOKUP(F45,'[3]chen TL'!$G$2:$AL$65,32,0)</f>
        <v>3.19</v>
      </c>
      <c r="T45" s="88"/>
      <c r="U45" s="88">
        <f>VLOOKUP(F45,'[3]chen TL'!$G$2:$AO$65,35,0)</f>
        <v>8.6999999999999993</v>
      </c>
      <c r="V45" s="40"/>
      <c r="W45" s="93" t="s">
        <v>49</v>
      </c>
      <c r="X45" s="93" t="s">
        <v>438</v>
      </c>
      <c r="Y45" s="88" t="str">
        <f>VLOOKUP(F45,'[3]chen TL'!$G$2:$AT$66,40,0)</f>
        <v>1580/QĐ-ĐHKT ngày 07 tháng 6 năm 2016</v>
      </c>
      <c r="Z45" s="84" t="str">
        <f>VLOOKUP(F45,'[3]chen TL'!$G$2:$U$65,15,0)</f>
        <v>PGS.TS. Phạm Văn Dũng</v>
      </c>
      <c r="AA45" s="84" t="str">
        <f>VLOOKUP(F45,'[3]chen TL'!$G$2:$X$65,18,0)</f>
        <v>TS. Đinh Quang Ty</v>
      </c>
      <c r="AB45" s="84" t="str">
        <f>VLOOKUP(F45,'[3]chen TL'!$G$2:$AA$65,21,0)</f>
        <v>PGS.TS. Vũ Đức Thanh</v>
      </c>
      <c r="AC45" s="84" t="str">
        <f>VLOOKUP(F45,'[3]chen TL'!$G$2:$AD$65,24,0)</f>
        <v>PGS.TS. Trần Đức Hiệp</v>
      </c>
      <c r="AD45" s="84" t="str">
        <f>VLOOKUP(F45,'[3]chen TL'!$G$2:$AG$65,27,0)</f>
        <v>TS. Dương Ngọc Thanh</v>
      </c>
      <c r="AE45" s="84" t="str">
        <f>VLOOKUP(F45,'[3]chen TL'!$G$2:$AW$65,43,0)</f>
        <v>ngày 02 tháng 7 năm 2016</v>
      </c>
      <c r="AF45" s="92" t="s">
        <v>353</v>
      </c>
      <c r="AG45" s="95" t="s">
        <v>354</v>
      </c>
      <c r="AH45" s="93"/>
      <c r="AI45" s="93"/>
      <c r="AJ45" s="93"/>
      <c r="AK45" s="39" t="str">
        <f t="shared" si="10"/>
        <v>Lê Thị Huyền</v>
      </c>
      <c r="AL45" s="39" t="str">
        <f t="shared" si="11"/>
        <v>Lê Thị Huyền 13/01/1987</v>
      </c>
      <c r="AM45" s="96" t="s">
        <v>352</v>
      </c>
      <c r="AN45" s="97" t="s">
        <v>51</v>
      </c>
      <c r="AO45" s="92" t="s">
        <v>340</v>
      </c>
      <c r="AP45" s="97" t="str">
        <f t="shared" si="4"/>
        <v>5518/QĐ-ĐHKT,ngày 24/12/2015 của Hiệu trưởng Trường ĐHKT-ĐHQGHN</v>
      </c>
      <c r="AQ45" s="97" t="str">
        <f t="shared" si="5"/>
        <v>huypham35@gmail.com,</v>
      </c>
      <c r="AR45" s="97"/>
      <c r="AS45" s="97">
        <v>1672</v>
      </c>
      <c r="AT45" s="97"/>
      <c r="AU45" s="97"/>
      <c r="AV45" s="97"/>
      <c r="AW45" s="97"/>
      <c r="AX45" s="97"/>
      <c r="AY45" s="97"/>
      <c r="AZ45" s="97"/>
    </row>
    <row r="46" spans="1:52" s="98" customFormat="1" ht="51" customHeight="1" x14ac:dyDescent="0.2">
      <c r="A46" s="98" t="s">
        <v>634</v>
      </c>
      <c r="B46" s="84">
        <v>36</v>
      </c>
      <c r="C46" s="39">
        <f>VLOOKUP(AL46,'[1]tong K22'!$B$7:$C$768,2,0)</f>
        <v>13055631</v>
      </c>
      <c r="D46" s="90" t="s">
        <v>355</v>
      </c>
      <c r="E46" s="91" t="s">
        <v>356</v>
      </c>
      <c r="F46" s="37" t="str">
        <f t="shared" si="2"/>
        <v>Nguyễn Lê Hậu 09/03/1984</v>
      </c>
      <c r="G46" s="92" t="s">
        <v>357</v>
      </c>
      <c r="H46" s="93" t="str">
        <f>VLOOKUP(AL46,'[2]các nganh '!$G$7:$H$641,2,0)</f>
        <v>Bắc Ninh</v>
      </c>
      <c r="I46" s="93" t="str">
        <f>VLOOKUP(AL46,'[2]các nganh '!$G$7:$I$641,3,0)</f>
        <v>Nam</v>
      </c>
      <c r="J46" s="93" t="str">
        <f>VLOOKUP(AL46,'[2]các nganh '!$G$7:$L$641,6,0)</f>
        <v>Quản lý kinh tế</v>
      </c>
      <c r="K46" s="93" t="str">
        <f>VLOOKUP(AL46,'[2]các nganh '!$G$7:$J$641,4,0)</f>
        <v>QH-2013-E</v>
      </c>
      <c r="L46" s="93" t="str">
        <f>VLOOKUP(AL46,'[2]các nganh '!$G$7:$M$641,7,0)</f>
        <v>60340410</v>
      </c>
      <c r="M46" s="93" t="s">
        <v>379</v>
      </c>
      <c r="N46" s="93"/>
      <c r="O46" s="94" t="str">
        <f>VLOOKUP(AL46,'[2]các nganh '!$G$7:$O$641,9,0)</f>
        <v>Quản lý chất lượng tín dụng tại Ngân hàng  TMCP Công thương Việt Nam - Chi nhánh Bắc Ninh</v>
      </c>
      <c r="P46" s="93" t="str">
        <f>VLOOKUP(AL46,'[2]các nganh '!$G$7:$P$641,10,0)</f>
        <v>PGS.TS. Đinh Văn Thông</v>
      </c>
      <c r="Q46" s="93" t="str">
        <f>VLOOKUP(AL46,'[2]các nganh '!$G$7:$Q$641,11,0)</f>
        <v xml:space="preserve"> Trường ĐH Kinh tế, ĐHQG Hà Nội</v>
      </c>
      <c r="R46" s="92" t="str">
        <f t="shared" si="3"/>
        <v>2129/QĐ-ĐHKT,ngày 27/05/2015 của Hiệu trưởng Trường ĐHKT-ĐHQGHN</v>
      </c>
      <c r="S46" s="88">
        <f>VLOOKUP(F46,'[3]chen TL'!$G$2:$AL$65,32,0)</f>
        <v>3.15</v>
      </c>
      <c r="T46" s="88"/>
      <c r="U46" s="88">
        <f>VLOOKUP(F46,'[3]chen TL'!$G$2:$AO$65,35,0)</f>
        <v>6.5</v>
      </c>
      <c r="V46" s="40"/>
      <c r="W46" s="93" t="s">
        <v>49</v>
      </c>
      <c r="X46" s="93" t="s">
        <v>54</v>
      </c>
      <c r="Y46" s="88" t="str">
        <f>VLOOKUP(F46,'[3]chen TL'!$G$2:$AT$66,40,0)</f>
        <v>1654/QĐ-ĐHKT ngày 13 tháng 6 năm 2016</v>
      </c>
      <c r="Z46" s="84" t="str">
        <f>VLOOKUP(F46,'[3]chen TL'!$G$2:$U$65,15,0)</f>
        <v>PGS.TS. Phạm Văn Dũng</v>
      </c>
      <c r="AA46" s="84" t="str">
        <f>VLOOKUP(F46,'[3]chen TL'!$G$2:$X$65,18,0)</f>
        <v>TS. Trần Đức Vui</v>
      </c>
      <c r="AB46" s="84" t="str">
        <f>VLOOKUP(F46,'[3]chen TL'!$G$2:$AA$65,21,0)</f>
        <v>PGS.TS. Nguyễn Ngọc Hồi</v>
      </c>
      <c r="AC46" s="84" t="str">
        <f>VLOOKUP(F46,'[3]chen TL'!$G$2:$AD$65,24,0)</f>
        <v>TS. Lê Thị Hồng Điệp</v>
      </c>
      <c r="AD46" s="84" t="str">
        <f>VLOOKUP(F46,'[3]chen TL'!$G$2:$AG$65,27,0)</f>
        <v>PGS.TS. Lê Quốc Hội</v>
      </c>
      <c r="AE46" s="84" t="str">
        <f>VLOOKUP(F46,'[3]chen TL'!$G$2:$AW$65,43,0)</f>
        <v>ngày 02 tháng 7 năm 2016</v>
      </c>
      <c r="AF46" s="92" t="s">
        <v>359</v>
      </c>
      <c r="AG46" s="95" t="s">
        <v>360</v>
      </c>
      <c r="AH46" s="93"/>
      <c r="AI46" s="93"/>
      <c r="AJ46" s="93"/>
      <c r="AK46" s="39" t="str">
        <f t="shared" si="10"/>
        <v>Nguyễn Lê Hậu</v>
      </c>
      <c r="AL46" s="39" t="str">
        <f t="shared" si="11"/>
        <v>Nguyễn Lê Hậu 09/03/1984</v>
      </c>
      <c r="AM46" s="96" t="s">
        <v>358</v>
      </c>
      <c r="AN46" s="97" t="s">
        <v>51</v>
      </c>
      <c r="AO46" s="92" t="s">
        <v>50</v>
      </c>
      <c r="AP46" s="97" t="str">
        <f t="shared" si="4"/>
        <v>2129/QĐ-ĐHKT,ngày 27/05/2015 của Hiệu trưởng Trường ĐHKT-ĐHQGHN</v>
      </c>
      <c r="AQ46" s="97" t="str">
        <f t="shared" si="5"/>
        <v>nguyenlehau@gmail.com,</v>
      </c>
      <c r="AR46" s="97"/>
      <c r="AS46" s="97">
        <v>1673</v>
      </c>
      <c r="AT46" s="97"/>
      <c r="AU46" s="97"/>
      <c r="AV46" s="97"/>
      <c r="AW46" s="97"/>
      <c r="AX46" s="97"/>
      <c r="AY46" s="97"/>
      <c r="AZ46" s="97"/>
    </row>
    <row r="47" spans="1:52" s="98" customFormat="1" ht="51" customHeight="1" x14ac:dyDescent="0.2">
      <c r="A47" s="98" t="s">
        <v>333</v>
      </c>
      <c r="B47" s="84">
        <v>37</v>
      </c>
      <c r="C47" s="75" t="s">
        <v>576</v>
      </c>
      <c r="D47" s="90" t="s">
        <v>126</v>
      </c>
      <c r="E47" s="91" t="s">
        <v>95</v>
      </c>
      <c r="F47" s="37" t="str">
        <f t="shared" si="2"/>
        <v>Nguyễn Thị Thùy Dung 06/05/1991</v>
      </c>
      <c r="G47" s="92" t="s">
        <v>332</v>
      </c>
      <c r="H47" s="93" t="s">
        <v>129</v>
      </c>
      <c r="I47" s="93" t="s">
        <v>86</v>
      </c>
      <c r="J47" s="93" t="s">
        <v>110</v>
      </c>
      <c r="K47" s="93" t="s">
        <v>334</v>
      </c>
      <c r="L47" s="93">
        <v>60310102</v>
      </c>
      <c r="M47" s="93" t="s">
        <v>335</v>
      </c>
      <c r="N47" s="93"/>
      <c r="O47" s="94" t="s">
        <v>336</v>
      </c>
      <c r="P47" s="93" t="s">
        <v>337</v>
      </c>
      <c r="Q47" s="93" t="s">
        <v>88</v>
      </c>
      <c r="R47" s="92" t="s">
        <v>361</v>
      </c>
      <c r="S47" s="88">
        <f>VLOOKUP(F47,'[3]chen TL'!$G$2:$AL$65,32,0)</f>
        <v>3.4</v>
      </c>
      <c r="T47" s="88"/>
      <c r="U47" s="88">
        <f>VLOOKUP(F47,'[3]chen TL'!$G$2:$AO$65,35,0)</f>
        <v>9.1999999999999993</v>
      </c>
      <c r="V47" s="40"/>
      <c r="W47" s="93" t="s">
        <v>49</v>
      </c>
      <c r="X47" s="93" t="s">
        <v>345</v>
      </c>
      <c r="Y47" s="88" t="str">
        <f>VLOOKUP(F47,'[3]chen TL'!$G$2:$AT$66,40,0)</f>
        <v>1582/QĐ-ĐHKT ngày 07 tháng 6 năm 2016</v>
      </c>
      <c r="Z47" s="84" t="str">
        <f>VLOOKUP(F47,'[3]chen TL'!$G$2:$U$65,15,0)</f>
        <v>PGS.TS. Lê Danh Tốn</v>
      </c>
      <c r="AA47" s="84" t="str">
        <f>VLOOKUP(F47,'[3]chen TL'!$G$2:$X$65,18,0)</f>
        <v>PGS.TS. Nguyễn Hữu Đạt</v>
      </c>
      <c r="AB47" s="84" t="str">
        <f>VLOOKUP(F47,'[3]chen TL'!$G$2:$AA$65,21,0)</f>
        <v>TS Nguyễn Mạnh Hùng</v>
      </c>
      <c r="AC47" s="84" t="str">
        <f>VLOOKUP(F47,'[3]chen TL'!$G$2:$AD$65,24,0)</f>
        <v>TS. Trần Quang Tuyến</v>
      </c>
      <c r="AD47" s="84" t="str">
        <f>VLOOKUP(F47,'[3]chen TL'!$G$2:$AG$65,27,0)</f>
        <v>PGS.TS. Đinh Văn Thông</v>
      </c>
      <c r="AE47" s="84" t="str">
        <f>VLOOKUP(F47,'[3]chen TL'!$G$2:$AW$65,43,0)</f>
        <v>ngày 03 tháng 7 năm 2016</v>
      </c>
      <c r="AF47" s="92" t="s">
        <v>338</v>
      </c>
      <c r="AG47" s="95" t="s">
        <v>339</v>
      </c>
      <c r="AH47" s="93"/>
      <c r="AI47" s="93"/>
      <c r="AJ47" s="93"/>
      <c r="AK47" s="39" t="str">
        <f t="shared" si="10"/>
        <v>Nguyễn Thị Thùy Dung</v>
      </c>
      <c r="AL47" s="39" t="str">
        <f t="shared" si="11"/>
        <v>Nguyễn Thị Thùy Dung 06/05/1991</v>
      </c>
      <c r="AM47" s="96" t="s">
        <v>112</v>
      </c>
      <c r="AN47" s="97" t="s">
        <v>51</v>
      </c>
      <c r="AO47" s="92" t="s">
        <v>50</v>
      </c>
      <c r="AP47" s="97" t="str">
        <f t="shared" si="4"/>
        <v>2180/QĐ-ĐHKT,ngày 27/05/2015 của Hiệu trưởng Trường ĐHKT-ĐHQGHN</v>
      </c>
      <c r="AQ47" s="97" t="str">
        <f t="shared" si="5"/>
        <v>nguyenthithuydung66@gmail.com,</v>
      </c>
      <c r="AR47" s="97"/>
      <c r="AS47" s="97">
        <v>1674</v>
      </c>
      <c r="AT47" s="97"/>
      <c r="AU47" s="97"/>
      <c r="AV47" s="97"/>
      <c r="AW47" s="97"/>
      <c r="AX47" s="97"/>
      <c r="AY47" s="97"/>
      <c r="AZ47" s="97"/>
    </row>
    <row r="48" spans="1:52" s="98" customFormat="1" ht="51" customHeight="1" x14ac:dyDescent="0.2">
      <c r="A48" s="98" t="s">
        <v>635</v>
      </c>
      <c r="B48" s="84">
        <v>38</v>
      </c>
      <c r="C48" s="39">
        <f>VLOOKUP(AL48,'[1]tong K22'!$B$7:$C$768,2,0)</f>
        <v>13055380</v>
      </c>
      <c r="D48" s="90" t="s">
        <v>362</v>
      </c>
      <c r="E48" s="91" t="s">
        <v>363</v>
      </c>
      <c r="F48" s="37" t="str">
        <f t="shared" si="2"/>
        <v>Tô Anh Đức 20/01/1991</v>
      </c>
      <c r="G48" s="92" t="s">
        <v>74</v>
      </c>
      <c r="H48" s="93" t="s">
        <v>80</v>
      </c>
      <c r="I48" s="93" t="s">
        <v>57</v>
      </c>
      <c r="J48" s="93" t="s">
        <v>58</v>
      </c>
      <c r="K48" s="93" t="s">
        <v>59</v>
      </c>
      <c r="L48" s="93" t="s">
        <v>60</v>
      </c>
      <c r="M48" s="93" t="s">
        <v>61</v>
      </c>
      <c r="N48" s="93"/>
      <c r="O48" s="94" t="s">
        <v>364</v>
      </c>
      <c r="P48" s="93" t="s">
        <v>365</v>
      </c>
      <c r="Q48" s="93" t="s">
        <v>366</v>
      </c>
      <c r="R48" s="92" t="str">
        <f t="shared" si="3"/>
        <v>2994/QĐ-ĐHKT,ngày 15/07/2015 của Hiệu trưởng Trường ĐHKT-ĐHQGHN</v>
      </c>
      <c r="S48" s="88">
        <f>VLOOKUP(F48,'[3]chen TL'!$G$2:$AL$65,32,0)</f>
        <v>2.71</v>
      </c>
      <c r="T48" s="88"/>
      <c r="U48" s="88">
        <f>VLOOKUP(F48,'[3]chen TL'!$G$2:$AO$65,35,0)</f>
        <v>8.8000000000000007</v>
      </c>
      <c r="V48" s="40"/>
      <c r="W48" s="93" t="s">
        <v>63</v>
      </c>
      <c r="X48" s="93" t="s">
        <v>54</v>
      </c>
      <c r="Y48" s="88" t="str">
        <f>VLOOKUP(F48,'[3]chen TL'!$G$2:$AT$66,40,0)</f>
        <v>1774/QĐ-ĐHKT ngày 21 tháng 6 năm 2016</v>
      </c>
      <c r="Z48" s="84" t="str">
        <f>VLOOKUP(F48,'[3]chen TL'!$G$2:$U$65,15,0)</f>
        <v>PGS.TS. Nguyễn Hồng Sơn</v>
      </c>
      <c r="AA48" s="84" t="str">
        <f>VLOOKUP(F48,'[3]chen TL'!$G$2:$X$65,18,0)</f>
        <v>TS. Nguyễn Đức Trung</v>
      </c>
      <c r="AB48" s="84" t="str">
        <f>VLOOKUP(F48,'[3]chen TL'!$G$2:$AA$65,21,0)</f>
        <v>TS. Phan Hữu Nghị</v>
      </c>
      <c r="AC48" s="84" t="str">
        <f>VLOOKUP(F48,'[3]chen TL'!$G$2:$AD$65,24,0)</f>
        <v>TS. Đinh Thị Thanh Vân</v>
      </c>
      <c r="AD48" s="84" t="str">
        <f>VLOOKUP(F48,'[3]chen TL'!$G$2:$AG$65,27,0)</f>
        <v>TS. Nguyễn Thế Hùng</v>
      </c>
      <c r="AE48" s="84" t="str">
        <f>VLOOKUP(F48,'[3]chen TL'!$G$2:$AW$65,43,0)</f>
        <v>ngày 02 tháng 7 năm 2016</v>
      </c>
      <c r="AF48" s="92" t="s">
        <v>367</v>
      </c>
      <c r="AG48" s="95" t="s">
        <v>368</v>
      </c>
      <c r="AH48" s="93"/>
      <c r="AI48" s="93"/>
      <c r="AJ48" s="93"/>
      <c r="AK48" s="39" t="str">
        <f t="shared" si="10"/>
        <v>Tô Anh Đức</v>
      </c>
      <c r="AL48" s="39" t="str">
        <f t="shared" si="11"/>
        <v>Tô Anh Đức 20/01/1991</v>
      </c>
      <c r="AM48" s="96" t="s">
        <v>369</v>
      </c>
      <c r="AN48" s="97" t="s">
        <v>51</v>
      </c>
      <c r="AO48" s="92" t="s">
        <v>64</v>
      </c>
      <c r="AP48" s="97" t="str">
        <f t="shared" si="4"/>
        <v>2994/QĐ-ĐHKT,ngày 15/07/2015 của Hiệu trưởng Trường ĐHKT-ĐHQGHN</v>
      </c>
      <c r="AQ48" s="97" t="str">
        <f t="shared" si="5"/>
        <v>toanhduc201@gmail.com,</v>
      </c>
      <c r="AR48" s="97"/>
      <c r="AS48" s="97">
        <v>1675</v>
      </c>
      <c r="AT48" s="97"/>
      <c r="AU48" s="97"/>
      <c r="AV48" s="97"/>
      <c r="AW48" s="97"/>
      <c r="AX48" s="97"/>
      <c r="AY48" s="97"/>
      <c r="AZ48" s="97"/>
    </row>
    <row r="49" spans="1:52" s="98" customFormat="1" ht="51" customHeight="1" x14ac:dyDescent="0.2">
      <c r="A49" s="98" t="s">
        <v>636</v>
      </c>
      <c r="B49" s="84">
        <v>39</v>
      </c>
      <c r="C49" s="75" t="s">
        <v>577</v>
      </c>
      <c r="D49" s="90" t="s">
        <v>370</v>
      </c>
      <c r="E49" s="91" t="s">
        <v>176</v>
      </c>
      <c r="F49" s="37" t="str">
        <f t="shared" si="2"/>
        <v>Đinh Tuấn Đạt 15/11/1987</v>
      </c>
      <c r="G49" s="92" t="s">
        <v>371</v>
      </c>
      <c r="H49" s="93" t="s">
        <v>93</v>
      </c>
      <c r="I49" s="93" t="s">
        <v>57</v>
      </c>
      <c r="J49" s="93" t="s">
        <v>110</v>
      </c>
      <c r="K49" s="93" t="s">
        <v>334</v>
      </c>
      <c r="L49" s="93" t="s">
        <v>107</v>
      </c>
      <c r="M49" s="93" t="s">
        <v>335</v>
      </c>
      <c r="N49" s="93"/>
      <c r="O49" s="94" t="s">
        <v>372</v>
      </c>
      <c r="P49" s="93" t="s">
        <v>373</v>
      </c>
      <c r="Q49" s="93" t="s">
        <v>374</v>
      </c>
      <c r="R49" s="92" t="str">
        <f t="shared" si="3"/>
        <v>5511/QĐ-ĐHKT,ngày 24/12/2015 của Hiệu trưởng Trường ĐHKT-ĐHQGHN</v>
      </c>
      <c r="S49" s="88">
        <f>VLOOKUP(F49,'[3]chen TL'!$G$2:$AL$65,32,0)</f>
        <v>2.91</v>
      </c>
      <c r="T49" s="88"/>
      <c r="U49" s="88">
        <f>VLOOKUP(F49,'[3]chen TL'!$G$2:$AO$65,35,0)</f>
        <v>8.6</v>
      </c>
      <c r="V49" s="40"/>
      <c r="W49" s="93" t="s">
        <v>496</v>
      </c>
      <c r="X49" s="93" t="s">
        <v>345</v>
      </c>
      <c r="Y49" s="88" t="str">
        <f>VLOOKUP(F49,'[3]chen TL'!$G$2:$AT$66,40,0)</f>
        <v>1576/QĐ-ĐHKT ngày 07 tháng 6 năm 2016</v>
      </c>
      <c r="Z49" s="84" t="str">
        <f>VLOOKUP(F49,'[3]chen TL'!$G$2:$U$65,15,0)</f>
        <v>PGS.TS. Lê Danh Tốn</v>
      </c>
      <c r="AA49" s="84" t="str">
        <f>VLOOKUP(F49,'[3]chen TL'!$G$2:$X$65,18,0)</f>
        <v>TS Nguyễn Mạnh Hùng</v>
      </c>
      <c r="AB49" s="84" t="str">
        <f>VLOOKUP(F49,'[3]chen TL'!$G$2:$AA$65,21,0)</f>
        <v>PGS.TS. Nguyễn Hữu Đạt</v>
      </c>
      <c r="AC49" s="84" t="str">
        <f>VLOOKUP(F49,'[3]chen TL'!$G$2:$AD$65,24,0)</f>
        <v>TS. Trần Quang Tuyến</v>
      </c>
      <c r="AD49" s="84" t="str">
        <f>VLOOKUP(F49,'[3]chen TL'!$G$2:$AG$65,27,0)</f>
        <v>PGS.TS. Đinh Văn Thông</v>
      </c>
      <c r="AE49" s="84" t="str">
        <f>VLOOKUP(F49,'[3]chen TL'!$G$2:$AW$65,43,0)</f>
        <v>ngày 03 tháng 7 năm 2016</v>
      </c>
      <c r="AF49" s="92" t="s">
        <v>376</v>
      </c>
      <c r="AG49" s="95" t="s">
        <v>377</v>
      </c>
      <c r="AH49" s="93"/>
      <c r="AI49" s="93"/>
      <c r="AJ49" s="93"/>
      <c r="AK49" s="39" t="str">
        <f t="shared" si="10"/>
        <v>Đinh Tuấn Đạt</v>
      </c>
      <c r="AL49" s="39" t="str">
        <f t="shared" si="11"/>
        <v>Đinh Tuấn Đạt 15/11/1987</v>
      </c>
      <c r="AM49" s="96" t="s">
        <v>375</v>
      </c>
      <c r="AN49" s="97" t="s">
        <v>51</v>
      </c>
      <c r="AO49" s="92" t="s">
        <v>340</v>
      </c>
      <c r="AP49" s="97" t="str">
        <f t="shared" si="4"/>
        <v>5511/QĐ-ĐHKT,ngày 24/12/2015 của Hiệu trưởng Trường ĐHKT-ĐHQGHN</v>
      </c>
      <c r="AQ49" s="97" t="str">
        <f t="shared" si="5"/>
        <v>xtrungsj@gmail.com,</v>
      </c>
      <c r="AR49" s="97"/>
      <c r="AS49" s="97">
        <v>1676</v>
      </c>
      <c r="AT49" s="97"/>
      <c r="AU49" s="97"/>
      <c r="AV49" s="97"/>
      <c r="AW49" s="97"/>
      <c r="AX49" s="97"/>
      <c r="AY49" s="97"/>
      <c r="AZ49" s="97"/>
    </row>
    <row r="50" spans="1:52" s="98" customFormat="1" ht="51" customHeight="1" x14ac:dyDescent="0.2">
      <c r="A50" s="98" t="s">
        <v>637</v>
      </c>
      <c r="B50" s="84">
        <v>40</v>
      </c>
      <c r="C50" s="39">
        <f>VLOOKUP(AL50,'[1]tong K22'!$B$7:$C$768,2,0)</f>
        <v>13055507</v>
      </c>
      <c r="D50" s="90" t="s">
        <v>387</v>
      </c>
      <c r="E50" s="91" t="s">
        <v>114</v>
      </c>
      <c r="F50" s="37" t="str">
        <f t="shared" si="2"/>
        <v>Nguyễn Thị Huyền 06/10/1991</v>
      </c>
      <c r="G50" s="92" t="s">
        <v>383</v>
      </c>
      <c r="H50" s="93" t="str">
        <f>VLOOKUP(AL50,'[2]các nganh '!$G$7:$H$641,2,0)</f>
        <v>Thái Bình</v>
      </c>
      <c r="I50" s="93" t="str">
        <f>VLOOKUP(AL50,'[2]các nganh '!$G$7:$I$641,3,0)</f>
        <v>Nữ</v>
      </c>
      <c r="J50" s="93" t="str">
        <f>VLOOKUP(AL50,'[2]các nganh '!$G$7:$L$641,6,0)</f>
        <v>Quản trị kinh doanh</v>
      </c>
      <c r="K50" s="93" t="str">
        <f>VLOOKUP(AL50,'[2]các nganh '!$G$7:$J$641,4,0)</f>
        <v>QH-2013-E</v>
      </c>
      <c r="L50" s="93">
        <v>60340102</v>
      </c>
      <c r="M50" s="93" t="s">
        <v>382</v>
      </c>
      <c r="N50" s="93"/>
      <c r="O50" s="94" t="str">
        <f>VLOOKUP(AL50,'[2]các nganh '!$G$7:$O$641,9,0)</f>
        <v>Tuyển dụng nhân lực tại Công ty Cổ phẩn Dược phẩm Trung ương 2</v>
      </c>
      <c r="P50" s="93" t="str">
        <f>VLOOKUP(AL50,'[2]các nganh '!$G$7:$P$641,10,0)</f>
        <v>PGS.TS. Nguyễn Thị Minh Nhàn</v>
      </c>
      <c r="Q50" s="93" t="s">
        <v>374</v>
      </c>
      <c r="R50" s="92" t="str">
        <f t="shared" si="3"/>
        <v>1907/QĐ-ĐHKT,ngày 27/05/2015 của Hiệu trưởng Trường ĐHKT-ĐHQGHN</v>
      </c>
      <c r="S50" s="88">
        <f>VLOOKUP(F50,'[3]chen TL'!$G$2:$AL$65,32,0)</f>
        <v>3.19</v>
      </c>
      <c r="T50" s="88"/>
      <c r="U50" s="88">
        <f>VLOOKUP(F50,'[3]chen TL'!$G$2:$AO$65,35,0)</f>
        <v>8.6999999999999993</v>
      </c>
      <c r="V50" s="40"/>
      <c r="W50" s="93" t="s">
        <v>49</v>
      </c>
      <c r="X50" s="93" t="s">
        <v>54</v>
      </c>
      <c r="Y50" s="88" t="str">
        <f>VLOOKUP(F50,'[3]chen TL'!$G$2:$AT$66,40,0)</f>
        <v>1681/QĐ-ĐHKT ngày 13 tháng 6 năm 2016</v>
      </c>
      <c r="Z50" s="84" t="str">
        <f>VLOOKUP(F50,'[3]chen TL'!$G$2:$U$65,15,0)</f>
        <v>PGS.TS. Trần Anh Tài</v>
      </c>
      <c r="AA50" s="84" t="str">
        <f>VLOOKUP(F50,'[3]chen TL'!$G$2:$X$65,18,0)</f>
        <v>GS.TS. Bùi Xuân Phong</v>
      </c>
      <c r="AB50" s="84" t="str">
        <f>VLOOKUP(F50,'[3]chen TL'!$G$2:$AA$65,21,0)</f>
        <v>PGS.TS. Nguyễn Văn Định</v>
      </c>
      <c r="AC50" s="84" t="str">
        <f>VLOOKUP(F50,'[3]chen TL'!$G$2:$AD$65,24,0)</f>
        <v>TS. Đỗ Xuân Trường</v>
      </c>
      <c r="AD50" s="84" t="str">
        <f>VLOOKUP(F50,'[3]chen TL'!$G$2:$AG$65,27,0)</f>
        <v>TS. Phan Chí Anh</v>
      </c>
      <c r="AE50" s="84" t="str">
        <f>VLOOKUP(F50,'[3]chen TL'!$G$2:$AW$65,43,0)</f>
        <v>ngày 02 tháng 7 năm 2016</v>
      </c>
      <c r="AF50" s="92" t="s">
        <v>384</v>
      </c>
      <c r="AG50" s="95" t="s">
        <v>385</v>
      </c>
      <c r="AH50" s="93"/>
      <c r="AI50" s="93"/>
      <c r="AJ50" s="93"/>
      <c r="AK50" s="39" t="str">
        <f t="shared" si="10"/>
        <v>Nguyễn Thị Huyền</v>
      </c>
      <c r="AL50" s="39" t="str">
        <f t="shared" si="11"/>
        <v>Nguyễn Thị Huyền 06/10/1991</v>
      </c>
      <c r="AM50" s="96" t="s">
        <v>386</v>
      </c>
      <c r="AN50" s="97" t="s">
        <v>51</v>
      </c>
      <c r="AO50" s="92" t="s">
        <v>50</v>
      </c>
      <c r="AP50" s="97" t="str">
        <f t="shared" si="4"/>
        <v>1907/QĐ-ĐHKT,ngày 27/05/2015 của Hiệu trưởng Trường ĐHKT-ĐHQGHN</v>
      </c>
      <c r="AQ50" s="97" t="str">
        <f t="shared" si="5"/>
        <v>0610nguyenthihuyen@gmail.com,</v>
      </c>
      <c r="AR50" s="97"/>
      <c r="AS50" s="97">
        <v>1677</v>
      </c>
      <c r="AT50" s="97"/>
      <c r="AU50" s="97"/>
      <c r="AV50" s="97"/>
      <c r="AW50" s="97"/>
      <c r="AX50" s="97"/>
      <c r="AY50" s="97"/>
      <c r="AZ50" s="97"/>
    </row>
    <row r="51" spans="1:52" s="98" customFormat="1" ht="55.5" customHeight="1" x14ac:dyDescent="0.2">
      <c r="A51" s="98" t="s">
        <v>638</v>
      </c>
      <c r="B51" s="84">
        <v>41</v>
      </c>
      <c r="C51" s="39">
        <f>VLOOKUP(AL51,'[1]tong K22'!$B$7:$C$768,2,0)</f>
        <v>13055581</v>
      </c>
      <c r="D51" s="90" t="s">
        <v>388</v>
      </c>
      <c r="E51" s="91" t="s">
        <v>109</v>
      </c>
      <c r="F51" s="37" t="str">
        <f t="shared" si="2"/>
        <v>Lê Thanh Bình 08/08/1980</v>
      </c>
      <c r="G51" s="92" t="s">
        <v>389</v>
      </c>
      <c r="H51" s="93" t="str">
        <f>VLOOKUP(AL51,'[2]các nganh '!$G$7:$H$641,2,0)</f>
        <v>Hà Nội</v>
      </c>
      <c r="I51" s="93" t="str">
        <f>VLOOKUP(AL51,'[2]các nganh '!$G$7:$I$641,3,0)</f>
        <v>Nam</v>
      </c>
      <c r="J51" s="93" t="str">
        <f>VLOOKUP(AL51,'[2]các nganh '!$G$7:$L$641,6,0)</f>
        <v>Quản lý kinh tế</v>
      </c>
      <c r="K51" s="93" t="str">
        <f>VLOOKUP(AL51,'[2]các nganh '!$G$7:$J$641,4,0)</f>
        <v>QH-2013-E</v>
      </c>
      <c r="L51" s="93" t="str">
        <f>VLOOKUP(AL51,'[2]các nganh '!$G$7:$M$641,7,0)</f>
        <v>60340410</v>
      </c>
      <c r="M51" s="93" t="s">
        <v>378</v>
      </c>
      <c r="N51" s="93"/>
      <c r="O51" s="94" t="str">
        <f>VLOOKUP(AL51,'[2]các nganh '!$G$7:$O$641,9,0)</f>
        <v>Quản lý nhà nước về chất thải rắn trên địa bàn quận Nam Từ Liêm</v>
      </c>
      <c r="P51" s="93" t="str">
        <f>VLOOKUP(AL51,'[2]các nganh '!$G$7:$P$641,10,0)</f>
        <v>TS. Nguyễn Ngọc Dũng</v>
      </c>
      <c r="Q51" s="93" t="str">
        <f>VLOOKUP(AL51,'[2]các nganh '!$G$7:$Q$641,11,0)</f>
        <v>Liên minh HTX Việt Nam</v>
      </c>
      <c r="R51" s="92" t="str">
        <f t="shared" si="3"/>
        <v>2081/QĐ-ĐHKT,ngày 27/05/2015 của Hiệu trưởng Trường ĐHKT-ĐHQGHN</v>
      </c>
      <c r="S51" s="88">
        <f>VLOOKUP(F51,'[3]chen TL'!$G$2:$AL$65,32,0)</f>
        <v>3.04</v>
      </c>
      <c r="T51" s="88"/>
      <c r="U51" s="88">
        <f>VLOOKUP(F51,'[3]chen TL'!$G$2:$AO$65,35,0)</f>
        <v>8.3000000000000007</v>
      </c>
      <c r="V51" s="40"/>
      <c r="W51" s="93" t="s">
        <v>49</v>
      </c>
      <c r="X51" s="93" t="s">
        <v>54</v>
      </c>
      <c r="Y51" s="88" t="str">
        <f>VLOOKUP(F51,'[3]chen TL'!$G$2:$AT$66,40,0)</f>
        <v>1658/QĐ-ĐHKT ngày 13 tháng 6 năm 2016</v>
      </c>
      <c r="Z51" s="84" t="str">
        <f>VLOOKUP(F51,'[3]chen TL'!$G$2:$U$65,15,0)</f>
        <v>TS. Nguyễn Trúc Lê</v>
      </c>
      <c r="AA51" s="84" t="str">
        <f>VLOOKUP(F51,'[3]chen TL'!$G$2:$X$65,18,0)</f>
        <v>TS. Trần Quang Tuyến</v>
      </c>
      <c r="AB51" s="84" t="str">
        <f>VLOOKUP(F51,'[3]chen TL'!$G$2:$AA$65,21,0)</f>
        <v>PGS.TS. Trương Quốc Cường</v>
      </c>
      <c r="AC51" s="84" t="str">
        <f>VLOOKUP(F51,'[3]chen TL'!$G$2:$AD$65,24,0)</f>
        <v>PGS.TS. Phạm Thị Hồng Điệp</v>
      </c>
      <c r="AD51" s="84" t="str">
        <f>VLOOKUP(F51,'[3]chen TL'!$G$2:$AG$65,27,0)</f>
        <v>TS. Lê Văn Chiến</v>
      </c>
      <c r="AE51" s="84" t="str">
        <f>VLOOKUP(F51,'[3]chen TL'!$G$2:$AW$65,43,0)</f>
        <v>ngày 02 tháng 7 năm 2016</v>
      </c>
      <c r="AF51" s="92" t="s">
        <v>390</v>
      </c>
      <c r="AG51" s="95" t="s">
        <v>391</v>
      </c>
      <c r="AH51" s="93"/>
      <c r="AI51" s="93"/>
      <c r="AJ51" s="93"/>
      <c r="AK51" s="39" t="str">
        <f t="shared" si="10"/>
        <v>Lê Thanh Bình</v>
      </c>
      <c r="AL51" s="39" t="str">
        <f t="shared" si="11"/>
        <v>Lê Thanh Bình 08/08/1980</v>
      </c>
      <c r="AM51" s="96" t="s">
        <v>392</v>
      </c>
      <c r="AN51" s="97" t="s">
        <v>51</v>
      </c>
      <c r="AO51" s="92" t="s">
        <v>50</v>
      </c>
      <c r="AP51" s="97" t="str">
        <f t="shared" si="4"/>
        <v>2081/QĐ-ĐHKT,ngày 27/05/2015 của Hiệu trưởng Trường ĐHKT-ĐHQGHN</v>
      </c>
      <c r="AQ51" s="97" t="str">
        <f t="shared" si="5"/>
        <v>binhpxd80@gmail.com,</v>
      </c>
      <c r="AR51" s="97"/>
      <c r="AS51" s="97">
        <v>1678</v>
      </c>
      <c r="AT51" s="97"/>
      <c r="AU51" s="97"/>
      <c r="AV51" s="97"/>
      <c r="AW51" s="97"/>
      <c r="AX51" s="97"/>
      <c r="AY51" s="97"/>
      <c r="AZ51" s="97"/>
    </row>
    <row r="52" spans="1:52" s="98" customFormat="1" ht="51" customHeight="1" x14ac:dyDescent="0.2">
      <c r="A52" s="98" t="s">
        <v>639</v>
      </c>
      <c r="B52" s="84">
        <v>42</v>
      </c>
      <c r="C52" s="39">
        <f>VLOOKUP(AL52,'[1]tong K22'!$B$7:$C$768,2,0)</f>
        <v>13055080</v>
      </c>
      <c r="D52" s="90" t="s">
        <v>393</v>
      </c>
      <c r="E52" s="91" t="s">
        <v>17</v>
      </c>
      <c r="F52" s="37" t="str">
        <f t="shared" si="2"/>
        <v>Nguyễn Thị Huyền Trang 07/07/1987</v>
      </c>
      <c r="G52" s="92" t="s">
        <v>394</v>
      </c>
      <c r="H52" s="93" t="str">
        <f>VLOOKUP(AL52,'[2]các nganh '!$G$7:$H$641,2,0)</f>
        <v>Bắc Ninh</v>
      </c>
      <c r="I52" s="93" t="str">
        <f>VLOOKUP(AL52,'[2]các nganh '!$G$7:$I$641,3,0)</f>
        <v>Nữ</v>
      </c>
      <c r="J52" s="93" t="str">
        <f>VLOOKUP(AL52,'[2]các nganh '!$G$7:$L$641,6,0)</f>
        <v>Tài chính - Ngân hàng</v>
      </c>
      <c r="K52" s="93" t="str">
        <f>VLOOKUP(AL52,'[2]các nganh '!$G$7:$J$641,4,0)</f>
        <v>QH-2013-E</v>
      </c>
      <c r="L52" s="93" t="str">
        <f>VLOOKUP(AL52,'[2]các nganh '!$G$7:$M$641,7,0)</f>
        <v>60340201</v>
      </c>
      <c r="M52" s="93" t="str">
        <f>VLOOKUP(AL52,'[2]các nganh '!$G$7:$N$641,8,0)</f>
        <v>K22-TCNH1</v>
      </c>
      <c r="N52" s="93"/>
      <c r="O52" s="94" t="str">
        <f>VLOOKUP(AL52,'[2]các nganh '!$G$7:$O$641,9,0)</f>
        <v>Phát triển dịch vụ bán lẻ tại Ngân hàng Đầu tư và Phát triển Việt Nam - chi nhánh Bắc Ninh</v>
      </c>
      <c r="P52" s="93" t="str">
        <f>VLOOKUP(AL52,'[2]các nganh '!$G$7:$P$641,10,0)</f>
        <v>PGS.TS. Trần Thị Thái Hà</v>
      </c>
      <c r="Q52" s="93" t="str">
        <f>VLOOKUP(AL52,'[2]các nganh '!$G$7:$Q$641,11,0)</f>
        <v xml:space="preserve"> Trường ĐH Kinh tế, ĐHQG Hà Nội</v>
      </c>
      <c r="R52" s="92" t="str">
        <f t="shared" si="3"/>
        <v>758/QĐ-ĐHKT,ngày 23/03/2015 của Hiệu trưởng Trường ĐHKT-ĐHQGHN</v>
      </c>
      <c r="S52" s="88">
        <f>VLOOKUP(F52,'[3]chen TL'!$G$2:$AL$65,32,0)</f>
        <v>2.71</v>
      </c>
      <c r="T52" s="88"/>
      <c r="U52" s="88">
        <f>VLOOKUP(F52,'[3]chen TL'!$G$2:$AO$65,35,0)</f>
        <v>8.5</v>
      </c>
      <c r="V52" s="40"/>
      <c r="W52" s="93" t="s">
        <v>49</v>
      </c>
      <c r="X52" s="93" t="s">
        <v>55</v>
      </c>
      <c r="Y52" s="88" t="str">
        <f>VLOOKUP(F52,'[3]chen TL'!$G$2:$AT$66,40,0)</f>
        <v>1773/QĐ-ĐHKT ngày 21 tháng 6 năm 2016</v>
      </c>
      <c r="Z52" s="84" t="str">
        <f>VLOOKUP(F52,'[3]chen TL'!$G$2:$U$65,15,0)</f>
        <v>TS. Lê Trung Thành</v>
      </c>
      <c r="AA52" s="84" t="str">
        <f>VLOOKUP(F52,'[3]chen TL'!$G$2:$X$65,18,0)</f>
        <v>PGS.TS. Vũ Sỹ Cường</v>
      </c>
      <c r="AB52" s="84" t="str">
        <f>VLOOKUP(F52,'[3]chen TL'!$G$2:$AA$65,21,0)</f>
        <v>TS. Nguyễn Thế Hùng</v>
      </c>
      <c r="AC52" s="84" t="str">
        <f>VLOOKUP(F52,'[3]chen TL'!$G$2:$AD$65,24,0)</f>
        <v>TS. Trần Thị Vân Anh</v>
      </c>
      <c r="AD52" s="84" t="str">
        <f>VLOOKUP(F52,'[3]chen TL'!$G$2:$AG$65,27,0)</f>
        <v>PGS.TS. Lưu Thị Hương</v>
      </c>
      <c r="AE52" s="84" t="str">
        <f>VLOOKUP(F52,'[3]chen TL'!$G$2:$AW$65,43,0)</f>
        <v>ngày 03 tháng 7 năm 2016</v>
      </c>
      <c r="AF52" s="92" t="s">
        <v>395</v>
      </c>
      <c r="AG52" s="95" t="s">
        <v>396</v>
      </c>
      <c r="AH52" s="93"/>
      <c r="AI52" s="93"/>
      <c r="AJ52" s="93"/>
      <c r="AK52" s="39" t="str">
        <f t="shared" si="10"/>
        <v>Nguyễn Thị Huyền Trang</v>
      </c>
      <c r="AL52" s="39" t="str">
        <f t="shared" si="11"/>
        <v>Nguyễn Thị Huyền Trang 07/07/1987</v>
      </c>
      <c r="AM52" s="96" t="s">
        <v>397</v>
      </c>
      <c r="AN52" s="97" t="s">
        <v>51</v>
      </c>
      <c r="AO52" s="92" t="s">
        <v>52</v>
      </c>
      <c r="AP52" s="97" t="str">
        <f t="shared" si="4"/>
        <v>758/QĐ-ĐHKT,ngày 23/03/2015 của Hiệu trưởng Trường ĐHKT-ĐHQGHN</v>
      </c>
      <c r="AQ52" s="97" t="str">
        <f t="shared" si="5"/>
        <v>huyentrang77bn@gmail.com,</v>
      </c>
      <c r="AR52" s="97"/>
      <c r="AS52" s="97">
        <v>1679</v>
      </c>
      <c r="AT52" s="97"/>
      <c r="AU52" s="97"/>
      <c r="AV52" s="97"/>
      <c r="AW52" s="97"/>
      <c r="AX52" s="97"/>
      <c r="AY52" s="97"/>
      <c r="AZ52" s="97"/>
    </row>
    <row r="53" spans="1:52" s="98" customFormat="1" ht="51" customHeight="1" x14ac:dyDescent="0.2">
      <c r="A53" s="98" t="s">
        <v>400</v>
      </c>
      <c r="B53" s="84">
        <v>43</v>
      </c>
      <c r="C53" s="39">
        <f>VLOOKUP(AL53,'[1]tong K22'!$B$7:$C$768,2,0)</f>
        <v>13055351</v>
      </c>
      <c r="D53" s="90" t="s">
        <v>83</v>
      </c>
      <c r="E53" s="91" t="s">
        <v>398</v>
      </c>
      <c r="F53" s="37" t="str">
        <f t="shared" si="2"/>
        <v>Nguyễn Thị Phương Thanh 29/06/1985</v>
      </c>
      <c r="G53" s="92" t="s">
        <v>399</v>
      </c>
      <c r="H53" s="93" t="str">
        <f>VLOOKUP(AL53,'[2]các nganh '!$G$7:$H$641,2,0)</f>
        <v>Nghệ An</v>
      </c>
      <c r="I53" s="93" t="str">
        <f>VLOOKUP(AL53,'[2]các nganh '!$G$7:$I$641,3,0)</f>
        <v>Nữ</v>
      </c>
      <c r="J53" s="93" t="str">
        <f>VLOOKUP(AL53,'[2]các nganh '!$G$7:$L$641,6,0)</f>
        <v>Kinh tế quốc tế</v>
      </c>
      <c r="K53" s="93" t="str">
        <f>VLOOKUP(AL53,'[2]các nganh '!$G$7:$J$641,4,0)</f>
        <v>QH-2013-E</v>
      </c>
      <c r="L53" s="93" t="str">
        <f>VLOOKUP(AL53,'[2]các nganh '!$G$7:$M$641,7,0)</f>
        <v>60310106</v>
      </c>
      <c r="M53" s="93" t="str">
        <f>VLOOKUP(AL53,'[2]các nganh '!$G$7:$N$641,8,0)</f>
        <v>KTQT</v>
      </c>
      <c r="N53" s="93"/>
      <c r="O53" s="94" t="s">
        <v>401</v>
      </c>
      <c r="P53" s="93" t="str">
        <f>VLOOKUP(AL53,'[2]các nganh '!$G$7:$P$641,10,0)</f>
        <v>PGS.TS. Nguyễn Thị Kim Anh</v>
      </c>
      <c r="Q53" s="93" t="str">
        <f>VLOOKUP(AL53,'[2]các nganh '!$G$7:$Q$641,11,0)</f>
        <v xml:space="preserve"> Trường ĐH Kinh tế, ĐHQG Hà Nội</v>
      </c>
      <c r="R53" s="92" t="str">
        <f t="shared" si="3"/>
        <v>5164/QĐ-ĐHKT,ngày 11/12/2015 của Hiệu trưởng Trường ĐHKT-ĐHQGHN</v>
      </c>
      <c r="S53" s="88">
        <f>VLOOKUP(F53,'[3]chen TL'!$G$2:$AL$65,32,0)</f>
        <v>3.54</v>
      </c>
      <c r="T53" s="88"/>
      <c r="U53" s="88">
        <f>VLOOKUP(F53,'[3]chen TL'!$G$2:$AO$65,35,0)</f>
        <v>8.6999999999999993</v>
      </c>
      <c r="V53" s="40"/>
      <c r="W53" s="93" t="s">
        <v>49</v>
      </c>
      <c r="X53" s="93" t="s">
        <v>54</v>
      </c>
      <c r="Y53" s="88" t="str">
        <f>VLOOKUP(F53,'[3]chen TL'!$G$2:$AT$66,40,0)</f>
        <v>1584/QĐ-ĐHKT ngày 07 tháng 6 năm 2016</v>
      </c>
      <c r="Z53" s="84" t="str">
        <f>VLOOKUP(F53,'[3]chen TL'!$G$2:$U$65,15,0)</f>
        <v>PGS.TS. Hà Văn Hội</v>
      </c>
      <c r="AA53" s="84" t="str">
        <f>VLOOKUP(F53,'[3]chen TL'!$G$2:$X$65,18,0)</f>
        <v>TS. Nguyễn Lương Thanh</v>
      </c>
      <c r="AB53" s="84" t="str">
        <f>VLOOKUP(F53,'[3]chen TL'!$G$2:$AA$65,21,0)</f>
        <v>PGS.TS. Phạm Thái Quốc</v>
      </c>
      <c r="AC53" s="84" t="str">
        <f>VLOOKUP(F53,'[3]chen TL'!$G$2:$AD$65,24,0)</f>
        <v>TS. Nguyễn Cẩm Nhung</v>
      </c>
      <c r="AD53" s="84" t="str">
        <f>VLOOKUP(F53,'[3]chen TL'!$G$2:$AG$65,27,0)</f>
        <v>PGS.TS. Nguyễn Thị Kim Chi</v>
      </c>
      <c r="AE53" s="84" t="str">
        <f>VLOOKUP(F53,'[3]chen TL'!$G$2:$AW$65,43,0)</f>
        <v>ngày 03 tháng 7 năm 2016</v>
      </c>
      <c r="AF53" s="92" t="s">
        <v>402</v>
      </c>
      <c r="AG53" s="95" t="s">
        <v>403</v>
      </c>
      <c r="AH53" s="93"/>
      <c r="AI53" s="93"/>
      <c r="AJ53" s="93"/>
      <c r="AK53" s="39" t="str">
        <f t="shared" si="10"/>
        <v>Nguyễn Thị Phương Thanh</v>
      </c>
      <c r="AL53" s="39" t="str">
        <f t="shared" si="11"/>
        <v>Nguyễn Thị Phương Thanh 29/06/1985</v>
      </c>
      <c r="AM53" s="96" t="s">
        <v>404</v>
      </c>
      <c r="AN53" s="97" t="s">
        <v>51</v>
      </c>
      <c r="AO53" s="92" t="s">
        <v>405</v>
      </c>
      <c r="AP53" s="97" t="str">
        <f t="shared" si="4"/>
        <v>5164/QĐ-ĐHKT,ngày 11/12/2015 của Hiệu trưởng Trường ĐHKT-ĐHQGHN</v>
      </c>
      <c r="AQ53" s="97" t="str">
        <f t="shared" si="5"/>
        <v>nthanhp@gmail.com,</v>
      </c>
      <c r="AR53" s="97"/>
      <c r="AS53" s="97">
        <v>1680</v>
      </c>
      <c r="AT53" s="97"/>
      <c r="AU53" s="97"/>
      <c r="AV53" s="97"/>
      <c r="AW53" s="97"/>
      <c r="AX53" s="97"/>
      <c r="AY53" s="97"/>
      <c r="AZ53" s="97"/>
    </row>
    <row r="54" spans="1:52" s="98" customFormat="1" ht="51" customHeight="1" x14ac:dyDescent="0.2">
      <c r="A54" s="98" t="s">
        <v>640</v>
      </c>
      <c r="B54" s="84">
        <v>44</v>
      </c>
      <c r="C54" s="75" t="s">
        <v>578</v>
      </c>
      <c r="D54" s="90" t="s">
        <v>411</v>
      </c>
      <c r="E54" s="91" t="s">
        <v>84</v>
      </c>
      <c r="F54" s="37" t="str">
        <f t="shared" si="2"/>
        <v>Nguyễn Mạnh Hà 18/02/1979</v>
      </c>
      <c r="G54" s="92" t="s">
        <v>412</v>
      </c>
      <c r="H54" s="93" t="s">
        <v>80</v>
      </c>
      <c r="I54" s="93" t="s">
        <v>57</v>
      </c>
      <c r="J54" s="93" t="s">
        <v>110</v>
      </c>
      <c r="K54" s="93" t="s">
        <v>334</v>
      </c>
      <c r="L54" s="93">
        <v>60310102</v>
      </c>
      <c r="M54" s="93" t="s">
        <v>335</v>
      </c>
      <c r="N54" s="93"/>
      <c r="O54" s="94" t="s">
        <v>413</v>
      </c>
      <c r="P54" s="93" t="s">
        <v>414</v>
      </c>
      <c r="Q54" s="93" t="s">
        <v>344</v>
      </c>
      <c r="R54" s="92" t="str">
        <f t="shared" si="3"/>
        <v>5513/QĐ-ĐHKT,ngày 24/12/2015 của Hiệu trưởng Trường ĐHKT-ĐHQGHN</v>
      </c>
      <c r="S54" s="88">
        <f>VLOOKUP(F54,'[3]chen TL'!$G$2:$AL$65,32,0)</f>
        <v>2.98</v>
      </c>
      <c r="T54" s="88"/>
      <c r="U54" s="88">
        <f>VLOOKUP(F54,'[3]chen TL'!$G$2:$AO$65,35,0)</f>
        <v>8.6999999999999993</v>
      </c>
      <c r="V54" s="40"/>
      <c r="W54" s="93" t="s">
        <v>49</v>
      </c>
      <c r="X54" s="93" t="s">
        <v>345</v>
      </c>
      <c r="Y54" s="88" t="str">
        <f>VLOOKUP(F54,'[3]chen TL'!$G$2:$AT$66,40,0)</f>
        <v>1581/QĐ-ĐHKT ngày 07 tháng 6 năm 2016</v>
      </c>
      <c r="Z54" s="84" t="str">
        <f>VLOOKUP(F54,'[3]chen TL'!$G$2:$U$65,15,0)</f>
        <v>PGS.TS. Phạm Văn Dũng</v>
      </c>
      <c r="AA54" s="84" t="str">
        <f>VLOOKUP(F54,'[3]chen TL'!$G$2:$X$65,18,0)</f>
        <v>TS. Dương Ngọc Thanh</v>
      </c>
      <c r="AB54" s="84" t="str">
        <f>VLOOKUP(F54,'[3]chen TL'!$G$2:$AA$65,21,0)</f>
        <v>TS. Đinh Quang Ty</v>
      </c>
      <c r="AC54" s="84" t="str">
        <f>VLOOKUP(F54,'[3]chen TL'!$G$2:$AD$65,24,0)</f>
        <v>PGS.TS. Trần Đức Hiệp</v>
      </c>
      <c r="AD54" s="84" t="str">
        <f>VLOOKUP(F54,'[3]chen TL'!$G$2:$AG$65,27,0)</f>
        <v>PGS.TS. Vũ Đức Thanh</v>
      </c>
      <c r="AE54" s="84" t="str">
        <f>VLOOKUP(F54,'[3]chen TL'!$G$2:$AW$65,43,0)</f>
        <v>ngày 02 tháng 7 năm 2016</v>
      </c>
      <c r="AF54" s="92" t="s">
        <v>415</v>
      </c>
      <c r="AG54" s="95" t="s">
        <v>416</v>
      </c>
      <c r="AH54" s="93"/>
      <c r="AI54" s="93"/>
      <c r="AJ54" s="93"/>
      <c r="AK54" s="39" t="str">
        <f t="shared" si="10"/>
        <v>Nguyễn Mạnh Hà</v>
      </c>
      <c r="AL54" s="39" t="str">
        <f t="shared" si="11"/>
        <v>Nguyễn Mạnh Hà 18/02/1979</v>
      </c>
      <c r="AM54" s="96" t="s">
        <v>417</v>
      </c>
      <c r="AN54" s="97" t="s">
        <v>51</v>
      </c>
      <c r="AO54" s="92" t="s">
        <v>340</v>
      </c>
      <c r="AP54" s="97" t="str">
        <f t="shared" si="4"/>
        <v>5513/QĐ-ĐHKT,ngày 24/12/2015 của Hiệu trưởng Trường ĐHKT-ĐHQGHN</v>
      </c>
      <c r="AQ54" s="97"/>
      <c r="AR54" s="97"/>
      <c r="AS54" s="97">
        <v>1681</v>
      </c>
      <c r="AT54" s="97"/>
      <c r="AU54" s="97"/>
      <c r="AV54" s="97"/>
      <c r="AW54" s="97"/>
      <c r="AX54" s="97"/>
      <c r="AY54" s="97"/>
      <c r="AZ54" s="97"/>
    </row>
    <row r="55" spans="1:52" s="122" customFormat="1" ht="51" customHeight="1" x14ac:dyDescent="0.2">
      <c r="A55" s="122" t="s">
        <v>641</v>
      </c>
      <c r="B55" s="112">
        <v>45</v>
      </c>
      <c r="C55" s="113">
        <f>VLOOKUP(AL55,'[1]tong K22'!$B$7:$C$768,2,0)</f>
        <v>13055333</v>
      </c>
      <c r="D55" s="114" t="s">
        <v>406</v>
      </c>
      <c r="E55" s="115" t="s">
        <v>82</v>
      </c>
      <c r="F55" s="113" t="str">
        <f t="shared" si="2"/>
        <v>Lưu Văn Chung 05/05/1988</v>
      </c>
      <c r="G55" s="116" t="s">
        <v>407</v>
      </c>
      <c r="H55" s="112" t="str">
        <f>VLOOKUP(AL55,'[2]các nganh '!$G$7:$H$641,2,0)</f>
        <v>Hải Phòng</v>
      </c>
      <c r="I55" s="112" t="str">
        <f>VLOOKUP(AL55,'[2]các nganh '!$G$7:$I$641,3,0)</f>
        <v>Nam</v>
      </c>
      <c r="J55" s="112" t="str">
        <f>VLOOKUP(AL55,'[2]các nganh '!$G$7:$L$641,6,0)</f>
        <v>Kinh tế quốc tế</v>
      </c>
      <c r="K55" s="112" t="str">
        <f>VLOOKUP(AL55,'[2]các nganh '!$G$7:$J$641,4,0)</f>
        <v>QH-2013-E</v>
      </c>
      <c r="L55" s="112" t="str">
        <f>VLOOKUP(AL55,'[2]các nganh '!$G$7:$M$641,7,0)</f>
        <v>60310106</v>
      </c>
      <c r="M55" s="112" t="str">
        <f>VLOOKUP(AL55,'[2]các nganh '!$G$7:$N$641,8,0)</f>
        <v>KTQT</v>
      </c>
      <c r="N55" s="112"/>
      <c r="O55" s="117" t="str">
        <f>VLOOKUP(AL55,'[2]các nganh '!$G$7:$O$641,9,0)</f>
        <v>Chính sách hỗ trợ ngành công nghiệp ô tô Việt Nam trong bối cảnh hội nhập kinh tế quốc tế</v>
      </c>
      <c r="P55" s="112" t="str">
        <f>VLOOKUP(AL55,'[2]các nganh '!$G$7:$P$641,10,0)</f>
        <v>TS. Nguyễn Thị Vũ Hà</v>
      </c>
      <c r="Q55" s="112" t="str">
        <f>VLOOKUP(AL55,'[2]các nganh '!$G$7:$Q$641,11,0)</f>
        <v xml:space="preserve"> Trường ĐH Kinh tế, ĐHQG Hà Nội</v>
      </c>
      <c r="R55" s="116" t="str">
        <f t="shared" si="3"/>
        <v>1977/QĐ-ĐHKT,ngày 27/05/2015 của Hiệu trưởng Trường ĐHKT-ĐHQGHN</v>
      </c>
      <c r="S55" s="88" t="e">
        <f>VLOOKUP(F55,'[3]chen TL'!$G$2:$AL$65,32,0)</f>
        <v>#N/A</v>
      </c>
      <c r="T55" s="88"/>
      <c r="U55" s="88" t="e">
        <f>VLOOKUP(F55,'[3]chen TL'!$G$2:$AO$65,35,0)</f>
        <v>#N/A</v>
      </c>
      <c r="V55" s="124"/>
      <c r="W55" s="112" t="s">
        <v>49</v>
      </c>
      <c r="X55" s="112" t="s">
        <v>54</v>
      </c>
      <c r="Y55" s="118" t="e">
        <f>VLOOKUP(F55,'[3]chen TL'!$G$2:$AT$66,40,0)</f>
        <v>#N/A</v>
      </c>
      <c r="Z55" s="112" t="e">
        <f>VLOOKUP(F55,'[3]chen TL'!$G$2:$U$65,15,0)</f>
        <v>#N/A</v>
      </c>
      <c r="AA55" s="112" t="e">
        <f>VLOOKUP(F55,'[3]chen TL'!$G$2:$X$65,18,0)</f>
        <v>#N/A</v>
      </c>
      <c r="AB55" s="112" t="e">
        <f>VLOOKUP(F55,'[3]chen TL'!$G$2:$AA$65,21,0)</f>
        <v>#N/A</v>
      </c>
      <c r="AC55" s="112" t="e">
        <f>VLOOKUP(F55,'[3]chen TL'!$G$2:$AD$65,24,0)</f>
        <v>#N/A</v>
      </c>
      <c r="AD55" s="112" t="e">
        <f>VLOOKUP(F55,'[3]chen TL'!$G$2:$AG$65,27,0)</f>
        <v>#N/A</v>
      </c>
      <c r="AE55" s="112" t="e">
        <f>VLOOKUP(F55,'[3]chen TL'!$G$2:$AW$65,43,0)</f>
        <v>#N/A</v>
      </c>
      <c r="AF55" s="116" t="s">
        <v>408</v>
      </c>
      <c r="AG55" s="123" t="s">
        <v>670</v>
      </c>
      <c r="AH55" s="112"/>
      <c r="AI55" s="112"/>
      <c r="AJ55" s="112" t="s">
        <v>666</v>
      </c>
      <c r="AK55" s="113" t="str">
        <f t="shared" si="10"/>
        <v>Lưu Văn Chung</v>
      </c>
      <c r="AL55" s="113" t="str">
        <f t="shared" si="11"/>
        <v>Lưu Văn Chung 05/05/1988</v>
      </c>
      <c r="AM55" s="120" t="s">
        <v>409</v>
      </c>
      <c r="AN55" s="121" t="s">
        <v>51</v>
      </c>
      <c r="AO55" s="116" t="s">
        <v>50</v>
      </c>
      <c r="AP55" s="121" t="str">
        <f t="shared" si="4"/>
        <v>1977/QĐ-ĐHKT,ngày 27/05/2015 của Hiệu trưởng Trường ĐHKT-ĐHQGHN</v>
      </c>
      <c r="AQ55" s="121" t="str">
        <f t="shared" si="5"/>
        <v>lvchungccrc@gmail.com,</v>
      </c>
      <c r="AR55" s="121"/>
      <c r="AS55" s="121">
        <v>1682</v>
      </c>
      <c r="AT55" s="121"/>
      <c r="AU55" s="121"/>
      <c r="AV55" s="121"/>
      <c r="AW55" s="121"/>
      <c r="AX55" s="121"/>
      <c r="AY55" s="121"/>
      <c r="AZ55" s="121"/>
    </row>
    <row r="56" spans="1:52" s="98" customFormat="1" ht="51" customHeight="1" x14ac:dyDescent="0.2">
      <c r="A56" s="98" t="s">
        <v>642</v>
      </c>
      <c r="B56" s="84">
        <v>46</v>
      </c>
      <c r="C56" s="39">
        <f>VLOOKUP(AL56,'[1]tong K22'!$B$7:$C$768,2,0)</f>
        <v>13055386</v>
      </c>
      <c r="D56" s="90" t="s">
        <v>65</v>
      </c>
      <c r="E56" s="91" t="s">
        <v>67</v>
      </c>
      <c r="F56" s="37" t="str">
        <f t="shared" si="2"/>
        <v>Vũ Thị Bích Hảo 17/08/1989</v>
      </c>
      <c r="G56" s="92" t="s">
        <v>66</v>
      </c>
      <c r="H56" s="93" t="str">
        <f>VLOOKUP(AL56,'[2]các nganh '!$G$7:$H$641,2,0)</f>
        <v>Nam Định</v>
      </c>
      <c r="I56" s="93" t="str">
        <f>VLOOKUP(AL56,'[2]các nganh '!$G$7:$I$641,3,0)</f>
        <v>Nữ</v>
      </c>
      <c r="J56" s="93" t="str">
        <f>VLOOKUP(AL56,'[2]các nganh '!$G$7:$L$641,6,0)</f>
        <v>Tài chính - Ngân hàng</v>
      </c>
      <c r="K56" s="93" t="str">
        <f>VLOOKUP(AL56,'[2]các nganh '!$G$7:$J$641,4,0)</f>
        <v>QH-2013-E</v>
      </c>
      <c r="L56" s="93" t="str">
        <f>VLOOKUP(AL56,'[2]các nganh '!$G$7:$M$641,7,0)</f>
        <v>60340201</v>
      </c>
      <c r="M56" s="93" t="str">
        <f>VLOOKUP(AL56,'[2]các nganh '!$G$7:$N$641,8,0)</f>
        <v>K22-TCNH2</v>
      </c>
      <c r="N56" s="93"/>
      <c r="O56" s="94" t="str">
        <f>VLOOKUP(AL56,'[2]các nganh '!$G$7:$O$641,9,0)</f>
        <v>Chất lượng hoạt động bảo lãnh tại Ngân hàng Nông nghiệp và Phát triển nông thôn Việt Nam- Chi nhánh thành phố Nam Định</v>
      </c>
      <c r="P56" s="93" t="str">
        <f>VLOOKUP(AL56,'[2]các nganh '!$G$7:$P$641,10,0)</f>
        <v>TS. Nguyễn Thạc Hoát</v>
      </c>
      <c r="Q56" s="93" t="str">
        <f>VLOOKUP(AL56,'[2]các nganh '!$G$7:$Q$641,11,0)</f>
        <v>Bộ Kế hoạch và Đầu tư</v>
      </c>
      <c r="R56" s="92" t="str">
        <f t="shared" si="3"/>
        <v>2018/QĐ-ĐHKT,ngày 27/05/2015 của Hiệu trưởng Trường ĐHKT-ĐHQGHN</v>
      </c>
      <c r="S56" s="88">
        <f>VLOOKUP(F56,'[3]chen TL'!$G$2:$AL$65,32,0)</f>
        <v>2.98</v>
      </c>
      <c r="T56" s="88"/>
      <c r="U56" s="88">
        <f>VLOOKUP(F56,'[3]chen TL'!$G$2:$AO$65,35,0)</f>
        <v>8</v>
      </c>
      <c r="V56" s="40"/>
      <c r="W56" s="93" t="s">
        <v>49</v>
      </c>
      <c r="X56" s="93" t="s">
        <v>54</v>
      </c>
      <c r="Y56" s="88" t="str">
        <f>VLOOKUP(F56,'[3]chen TL'!$G$2:$AT$66,40,0)</f>
        <v>1690/QĐ-ĐHKT ngày 13 tháng 6 năm 2016</v>
      </c>
      <c r="Z56" s="84" t="str">
        <f>VLOOKUP(F56,'[3]chen TL'!$G$2:$U$65,15,0)</f>
        <v>PGS.TS. Trần Thị Thanh Tú</v>
      </c>
      <c r="AA56" s="84" t="str">
        <f>VLOOKUP(F56,'[3]chen TL'!$G$2:$X$65,18,0)</f>
        <v>TS. Đinh Xuân Cường</v>
      </c>
      <c r="AB56" s="84" t="str">
        <f>VLOOKUP(F56,'[3]chen TL'!$G$2:$AA$65,21,0)</f>
        <v>TS. Nguyễn Thị Kim Oanh</v>
      </c>
      <c r="AC56" s="84" t="str">
        <f>VLOOKUP(F56,'[3]chen TL'!$G$2:$AD$65,24,0)</f>
        <v>TS. Nguyễn Phú Hà</v>
      </c>
      <c r="AD56" s="84" t="str">
        <f>VLOOKUP(F56,'[3]chen TL'!$G$2:$AG$65,27,0)</f>
        <v>PGS.TS. Lê Hoàng Nga</v>
      </c>
      <c r="AE56" s="84" t="str">
        <f>VLOOKUP(F56,'[3]chen TL'!$G$2:$AW$65,43,0)</f>
        <v>ngày 02 tháng 7 năm 2016</v>
      </c>
      <c r="AF56" s="92" t="s">
        <v>69</v>
      </c>
      <c r="AG56" s="95" t="s">
        <v>410</v>
      </c>
      <c r="AH56" s="93"/>
      <c r="AI56" s="93"/>
      <c r="AJ56" s="93"/>
      <c r="AK56" s="39" t="str">
        <f t="shared" si="10"/>
        <v>Vũ Thị Bích Hảo</v>
      </c>
      <c r="AL56" s="39" t="str">
        <f t="shared" si="11"/>
        <v>Vũ Thị Bích Hảo 17/08/1989</v>
      </c>
      <c r="AM56" s="96" t="s">
        <v>68</v>
      </c>
      <c r="AN56" s="97" t="s">
        <v>51</v>
      </c>
      <c r="AO56" s="92" t="s">
        <v>50</v>
      </c>
      <c r="AP56" s="97" t="str">
        <f t="shared" si="4"/>
        <v>2018/QĐ-ĐHKT,ngày 27/05/2015 của Hiệu trưởng Trường ĐHKT-ĐHQGHN</v>
      </c>
      <c r="AQ56" s="97" t="str">
        <f t="shared" si="5"/>
        <v>bichhaovu1708@gmail.com,</v>
      </c>
      <c r="AR56" s="97"/>
      <c r="AS56" s="97">
        <v>1683</v>
      </c>
      <c r="AT56" s="97"/>
      <c r="AU56" s="97"/>
      <c r="AV56" s="97"/>
      <c r="AW56" s="97"/>
      <c r="AX56" s="97"/>
      <c r="AY56" s="97"/>
      <c r="AZ56" s="97"/>
    </row>
    <row r="57" spans="1:52" s="98" customFormat="1" ht="51" customHeight="1" x14ac:dyDescent="0.2">
      <c r="A57" s="98" t="s">
        <v>427</v>
      </c>
      <c r="B57" s="84">
        <v>47</v>
      </c>
      <c r="C57" s="39">
        <f>VLOOKUP(AL57,'[1]tong K22'!$B$7:$C$768,2,0)</f>
        <v>13055339</v>
      </c>
      <c r="D57" s="90" t="s">
        <v>420</v>
      </c>
      <c r="E57" s="91" t="s">
        <v>421</v>
      </c>
      <c r="F57" s="37" t="str">
        <f t="shared" si="2"/>
        <v>Nguyễn Trọng Hiếu 06/10/1988</v>
      </c>
      <c r="G57" s="92" t="s">
        <v>422</v>
      </c>
      <c r="H57" s="93" t="s">
        <v>423</v>
      </c>
      <c r="I57" s="93" t="s">
        <v>57</v>
      </c>
      <c r="J57" s="93" t="s">
        <v>124</v>
      </c>
      <c r="K57" s="93" t="s">
        <v>59</v>
      </c>
      <c r="L57" s="93" t="s">
        <v>424</v>
      </c>
      <c r="M57" s="93" t="s">
        <v>425</v>
      </c>
      <c r="N57" s="93"/>
      <c r="O57" s="94" t="s">
        <v>428</v>
      </c>
      <c r="P57" s="93" t="s">
        <v>426</v>
      </c>
      <c r="Q57" s="93" t="s">
        <v>88</v>
      </c>
      <c r="R57" s="92" t="str">
        <f t="shared" si="3"/>
        <v>3027/QĐ-ĐHKT,ngày 15/07/2015 của Hiệu trưởng Trường ĐHKT-ĐHQGHN</v>
      </c>
      <c r="S57" s="88">
        <f>VLOOKUP(F57,'[3]chen TL'!$G$2:$AL$65,32,0)</f>
        <v>3.28</v>
      </c>
      <c r="T57" s="88"/>
      <c r="U57" s="88">
        <f>VLOOKUP(F57,'[3]chen TL'!$G$2:$AO$65,35,0)</f>
        <v>8.6999999999999993</v>
      </c>
      <c r="V57" s="40"/>
      <c r="W57" s="93" t="s">
        <v>49</v>
      </c>
      <c r="X57" s="93" t="s">
        <v>54</v>
      </c>
      <c r="Y57" s="88" t="str">
        <f>VLOOKUP(F57,'[3]chen TL'!$G$2:$AT$66,40,0)</f>
        <v>1586/QĐ-ĐHKT ngày 07 tháng 6 năm 2016</v>
      </c>
      <c r="Z57" s="84" t="str">
        <f>VLOOKUP(F57,'[3]chen TL'!$G$2:$U$65,15,0)</f>
        <v>PGS.TS. Hà Văn Hội</v>
      </c>
      <c r="AA57" s="84" t="str">
        <f>VLOOKUP(F57,'[3]chen TL'!$G$2:$X$65,18,0)</f>
        <v>PGS.TS. Nguyễn Thị Kim Chi</v>
      </c>
      <c r="AB57" s="84" t="str">
        <f>VLOOKUP(F57,'[3]chen TL'!$G$2:$AA$65,21,0)</f>
        <v>TS. Nguyễn Lương Thanh</v>
      </c>
      <c r="AC57" s="84" t="str">
        <f>VLOOKUP(F57,'[3]chen TL'!$G$2:$AD$65,24,0)</f>
        <v>TS. Nguyễn Cẩm Nhung</v>
      </c>
      <c r="AD57" s="84" t="str">
        <f>VLOOKUP(F57,'[3]chen TL'!$G$2:$AG$65,27,0)</f>
        <v>PGS.TS. Phạm Thái Quốc</v>
      </c>
      <c r="AE57" s="84" t="str">
        <f>VLOOKUP(F57,'[3]chen TL'!$G$2:$AW$65,43,0)</f>
        <v>ngày 03 tháng 7 năm 2016</v>
      </c>
      <c r="AF57" s="92" t="s">
        <v>450</v>
      </c>
      <c r="AG57" s="95" t="s">
        <v>451</v>
      </c>
      <c r="AH57" s="93"/>
      <c r="AI57" s="93"/>
      <c r="AJ57" s="93"/>
      <c r="AK57" s="39" t="str">
        <f t="shared" si="10"/>
        <v>Nguyễn Trọng Hiếu</v>
      </c>
      <c r="AL57" s="39" t="str">
        <f t="shared" si="11"/>
        <v>Nguyễn Trọng Hiếu 06/10/1988</v>
      </c>
      <c r="AM57" s="96" t="s">
        <v>429</v>
      </c>
      <c r="AN57" s="97" t="s">
        <v>51</v>
      </c>
      <c r="AO57" s="92" t="s">
        <v>64</v>
      </c>
      <c r="AP57" s="97" t="str">
        <f t="shared" si="4"/>
        <v>3027/QĐ-ĐHKT,ngày 15/07/2015 của Hiệu trưởng Trường ĐHKT-ĐHQGHN</v>
      </c>
      <c r="AQ57" s="97" t="str">
        <f t="shared" si="5"/>
        <v>tronghieu88@gmail.com,</v>
      </c>
      <c r="AR57" s="97"/>
      <c r="AS57" s="97">
        <v>1684</v>
      </c>
      <c r="AT57" s="97"/>
      <c r="AU57" s="97"/>
      <c r="AV57" s="97"/>
      <c r="AW57" s="97"/>
      <c r="AX57" s="97"/>
      <c r="AY57" s="97"/>
      <c r="AZ57" s="97"/>
    </row>
    <row r="58" spans="1:52" ht="46.5" customHeight="1" x14ac:dyDescent="0.2">
      <c r="A58" s="43" t="s">
        <v>448</v>
      </c>
      <c r="B58" s="84">
        <v>48</v>
      </c>
      <c r="C58" s="100" t="s">
        <v>579</v>
      </c>
      <c r="D58" s="90" t="s">
        <v>440</v>
      </c>
      <c r="E58" s="91" t="s">
        <v>125</v>
      </c>
      <c r="F58" s="37" t="str">
        <f t="shared" si="2"/>
        <v>Đào Thị Hoa 07/10/1976</v>
      </c>
      <c r="G58" s="92" t="s">
        <v>441</v>
      </c>
      <c r="H58" s="93" t="s">
        <v>80</v>
      </c>
      <c r="I58" s="93" t="s">
        <v>86</v>
      </c>
      <c r="J58" s="93" t="s">
        <v>110</v>
      </c>
      <c r="K58" s="93" t="s">
        <v>334</v>
      </c>
      <c r="L58" s="93">
        <v>60310102</v>
      </c>
      <c r="M58" s="93" t="s">
        <v>335</v>
      </c>
      <c r="N58" s="93"/>
      <c r="O58" s="94" t="s">
        <v>442</v>
      </c>
      <c r="P58" s="93" t="s">
        <v>443</v>
      </c>
      <c r="Q58" s="93" t="s">
        <v>444</v>
      </c>
      <c r="R58" s="92" t="str">
        <f t="shared" ref="R58:R64" si="12">AP58</f>
        <v>5516/QĐ-ĐHKT,ngày 24/12/2015 của Hiệu trưởng Trường ĐHKT-ĐHQGHN</v>
      </c>
      <c r="S58" s="88">
        <f>VLOOKUP(F58,'[3]chen TL'!$G$2:$AL$65,32,0)</f>
        <v>2.84</v>
      </c>
      <c r="T58" s="88"/>
      <c r="U58" s="88">
        <f>VLOOKUP(F58,'[3]chen TL'!$G$2:$AO$65,35,0)</f>
        <v>8.8000000000000007</v>
      </c>
      <c r="V58" s="40"/>
      <c r="W58" s="93" t="s">
        <v>49</v>
      </c>
      <c r="X58" s="93" t="s">
        <v>345</v>
      </c>
      <c r="Y58" s="88" t="str">
        <f>VLOOKUP(F58,'[3]chen TL'!$G$2:$AT$66,40,0)</f>
        <v>1583/QĐ-ĐHKT ngày 07 tháng 6 năm 2016</v>
      </c>
      <c r="Z58" s="84" t="str">
        <f>VLOOKUP(F58,'[3]chen TL'!$G$2:$U$65,15,0)</f>
        <v>PGS.TS. Lê Danh Tốn</v>
      </c>
      <c r="AA58" s="84" t="str">
        <f>VLOOKUP(F58,'[3]chen TL'!$G$2:$X$65,18,0)</f>
        <v>PGS.TS. Nguyễn Hữu Đạt</v>
      </c>
      <c r="AB58" s="84" t="str">
        <f>VLOOKUP(F58,'[3]chen TL'!$G$2:$AA$65,21,0)</f>
        <v>PGS.TS. Đinh Văn Thông</v>
      </c>
      <c r="AC58" s="84" t="str">
        <f>VLOOKUP(F58,'[3]chen TL'!$G$2:$AD$65,24,0)</f>
        <v>TS. Trần Quang Tuyến</v>
      </c>
      <c r="AD58" s="84" t="str">
        <f>VLOOKUP(F58,'[3]chen TL'!$G$2:$AG$65,27,0)</f>
        <v>TS Nguyễn Mạnh Hùng</v>
      </c>
      <c r="AE58" s="84" t="str">
        <f>VLOOKUP(F58,'[3]chen TL'!$G$2:$AW$65,43,0)</f>
        <v>ngày 03 tháng 7 năm 2016</v>
      </c>
      <c r="AF58" s="92" t="s">
        <v>445</v>
      </c>
      <c r="AG58" s="95" t="s">
        <v>446</v>
      </c>
      <c r="AH58" s="93"/>
      <c r="AI58" s="93"/>
      <c r="AJ58" s="93"/>
      <c r="AK58" s="39" t="str">
        <f t="shared" ref="AK58:AK59" si="13">TRIM(D58)&amp;" "&amp;TRIM(E58)</f>
        <v>Đào Thị Hoa</v>
      </c>
      <c r="AL58" s="39" t="str">
        <f t="shared" ref="AL58:AL59" si="14">TRIM(AK58)&amp;" "&amp;TRIM(G58)</f>
        <v>Đào Thị Hoa 07/10/1976</v>
      </c>
      <c r="AM58" s="96" t="s">
        <v>447</v>
      </c>
      <c r="AN58" s="97" t="s">
        <v>51</v>
      </c>
      <c r="AO58" s="92" t="s">
        <v>340</v>
      </c>
      <c r="AP58" s="97" t="str">
        <f t="shared" ref="AP58:AP59" si="15">AM58&amp;AN58&amp;AO58</f>
        <v>5516/QĐ-ĐHKT,ngày 24/12/2015 của Hiệu trưởng Trường ĐHKT-ĐHQGHN</v>
      </c>
      <c r="AQ58" s="97" t="str">
        <f t="shared" ref="AQ58:AQ59" si="16">AG58&amp;","</f>
        <v>daothihoa_longbien@hanoi.gov.vn,</v>
      </c>
      <c r="AS58" s="97">
        <v>1685</v>
      </c>
    </row>
    <row r="59" spans="1:52" ht="57.75" customHeight="1" x14ac:dyDescent="0.2">
      <c r="A59" s="43" t="s">
        <v>643</v>
      </c>
      <c r="B59" s="84">
        <v>49</v>
      </c>
      <c r="C59" s="101">
        <v>13055270</v>
      </c>
      <c r="D59" s="90" t="s">
        <v>452</v>
      </c>
      <c r="E59" s="91" t="s">
        <v>453</v>
      </c>
      <c r="F59" s="37" t="str">
        <f t="shared" si="2"/>
        <v>Phan Minh Thông 18/02/1979</v>
      </c>
      <c r="G59" s="92" t="s">
        <v>412</v>
      </c>
      <c r="H59" s="93" t="str">
        <f>VLOOKUP(AL59,'[2]các nganh '!$G$7:$H$641,2,0)</f>
        <v xml:space="preserve">Nghệ An </v>
      </c>
      <c r="I59" s="93" t="str">
        <f>VLOOKUP(AL59,'[2]các nganh '!$G$7:$I$641,3,0)</f>
        <v>Nam</v>
      </c>
      <c r="J59" s="93" t="str">
        <f>VLOOKUP(AL59,'[2]các nganh '!$G$7:$L$641,6,0)</f>
        <v>Quản lý kinh tế</v>
      </c>
      <c r="K59" s="93" t="str">
        <f>VLOOKUP(AL59,'[2]các nganh '!$G$7:$J$641,4,0)</f>
        <v>QH-2013-E</v>
      </c>
      <c r="L59" s="93" t="str">
        <f>VLOOKUP(AL59,'[2]các nganh '!$G$7:$M$641,7,0)</f>
        <v>60340410</v>
      </c>
      <c r="M59" s="93" t="str">
        <f>VLOOKUP(AL59,'[2]các nganh '!$G$7:$N$641,8,0)</f>
        <v>K22 QLKT6</v>
      </c>
      <c r="N59" s="93"/>
      <c r="O59" s="94" t="str">
        <f>VLOOKUP(AL59,'[2]các nganh '!$G$7:$O$641,9,0)</f>
        <v>Quản lý thu thuế tại Chi cục thuế Thành phố Vinh, Nghệ An</v>
      </c>
      <c r="P59" s="93" t="str">
        <f>VLOOKUP(AL59,'[2]các nganh '!$G$7:$P$641,10,0)</f>
        <v>PGS.TS. Phạm Văn Dũng</v>
      </c>
      <c r="Q59" s="93" t="str">
        <f>VLOOKUP(AL59,'[2]các nganh '!$G$7:$Q$641,11,0)</f>
        <v xml:space="preserve"> Trường ĐH Kinh tế, ĐHQG Hà Nội</v>
      </c>
      <c r="R59" s="92" t="str">
        <f t="shared" ref="R59" si="17">AP59</f>
        <v>866/QĐ-ĐHKT,ngày 23/3/2015 của Hiệu trưởng Trường ĐHKT-ĐHQGHN</v>
      </c>
      <c r="S59" s="88">
        <f>VLOOKUP(F59,'[3]chen TL'!$G$2:$AL$65,32,0)</f>
        <v>2.96</v>
      </c>
      <c r="T59" s="88"/>
      <c r="U59" s="88">
        <f>VLOOKUP(F59,'[3]chen TL'!$G$2:$AO$65,35,0)</f>
        <v>8.4</v>
      </c>
      <c r="V59" s="40"/>
      <c r="W59" s="93" t="s">
        <v>49</v>
      </c>
      <c r="X59" s="93" t="s">
        <v>55</v>
      </c>
      <c r="Y59" s="88" t="str">
        <f>VLOOKUP(F59,'[3]chen TL'!$G$2:$AT$66,40,0)</f>
        <v>1672/QĐ-ĐHKT ngày 13 tháng 6 năm 2016</v>
      </c>
      <c r="Z59" s="84" t="str">
        <f>VLOOKUP(F59,'[3]chen TL'!$G$2:$U$65,15,0)</f>
        <v>GS.TS. Phan Huy Đường</v>
      </c>
      <c r="AA59" s="84" t="str">
        <f>VLOOKUP(F59,'[3]chen TL'!$G$2:$X$65,18,0)</f>
        <v>TS. Phan Trung Chính</v>
      </c>
      <c r="AB59" s="84" t="str">
        <f>VLOOKUP(F59,'[3]chen TL'!$G$2:$AA$65,21,0)</f>
        <v>TS. Nguyễn Anh Tuấn</v>
      </c>
      <c r="AC59" s="84" t="str">
        <f>VLOOKUP(F59,'[3]chen TL'!$G$2:$AD$65,24,0)</f>
        <v>TS. Nguyễn Thùy Anh</v>
      </c>
      <c r="AD59" s="84" t="str">
        <f>VLOOKUP(F59,'[3]chen TL'!$G$2:$AG$65,27,0)</f>
        <v>TS. Nguyễn Xuân Thành</v>
      </c>
      <c r="AE59" s="84" t="str">
        <f>VLOOKUP(F59,'[3]chen TL'!$G$2:$AW$65,43,0)</f>
        <v>ngày 02 tháng 7 năm 2016</v>
      </c>
      <c r="AF59" s="92"/>
      <c r="AG59" s="95"/>
      <c r="AH59" s="93"/>
      <c r="AI59" s="93"/>
      <c r="AJ59" s="93" t="s">
        <v>475</v>
      </c>
      <c r="AK59" s="39" t="str">
        <f t="shared" si="13"/>
        <v>Phan Minh Thông</v>
      </c>
      <c r="AL59" s="39" t="str">
        <f t="shared" si="14"/>
        <v>Phan Minh Thông 18/02/1979</v>
      </c>
      <c r="AM59" s="96" t="s">
        <v>53</v>
      </c>
      <c r="AN59" s="97" t="s">
        <v>51</v>
      </c>
      <c r="AO59" s="92" t="s">
        <v>459</v>
      </c>
      <c r="AP59" s="97" t="str">
        <f t="shared" si="15"/>
        <v>866/QĐ-ĐHKT,ngày 23/3/2015 của Hiệu trưởng Trường ĐHKT-ĐHQGHN</v>
      </c>
      <c r="AQ59" s="97" t="str">
        <f t="shared" si="16"/>
        <v>,</v>
      </c>
      <c r="AS59" s="97">
        <v>1686</v>
      </c>
    </row>
    <row r="60" spans="1:52" ht="41.25" customHeight="1" x14ac:dyDescent="0.2">
      <c r="A60" s="43" t="s">
        <v>644</v>
      </c>
      <c r="B60" s="84">
        <v>50</v>
      </c>
      <c r="C60" s="101">
        <v>13055742</v>
      </c>
      <c r="D60" s="90" t="s">
        <v>91</v>
      </c>
      <c r="E60" s="91" t="s">
        <v>454</v>
      </c>
      <c r="F60" s="37" t="str">
        <f t="shared" si="2"/>
        <v>Nguyễn Công Trình 16/03/1978</v>
      </c>
      <c r="G60" s="92" t="s">
        <v>455</v>
      </c>
      <c r="H60" s="93" t="str">
        <f>VLOOKUP(AL60,'[2]các nganh '!$G$7:$H$641,2,0)</f>
        <v>Hà Nội</v>
      </c>
      <c r="I60" s="93" t="str">
        <f>VLOOKUP(AL60,'[2]các nganh '!$G$7:$I$641,3,0)</f>
        <v>Nam</v>
      </c>
      <c r="J60" s="93" t="str">
        <f>VLOOKUP(AL60,'[2]các nganh '!$G$7:$L$641,6,0)</f>
        <v>Quản lý kinh tế</v>
      </c>
      <c r="K60" s="93" t="str">
        <f>VLOOKUP(AL60,'[2]các nganh '!$G$7:$J$641,4,0)</f>
        <v>QH-2013-E</v>
      </c>
      <c r="L60" s="93" t="str">
        <f>VLOOKUP(AL60,'[2]các nganh '!$G$7:$M$641,7,0)</f>
        <v>60340410</v>
      </c>
      <c r="M60" s="93" t="str">
        <f>VLOOKUP(AL60,'[2]các nganh '!$G$7:$N$641,8,0)</f>
        <v>K22 QLKT 2</v>
      </c>
      <c r="N60" s="93"/>
      <c r="O60" s="94" t="str">
        <f>VLOOKUP(AL60,'[2]các nganh '!$G$7:$O$641,9,0)</f>
        <v>Quản lý hoạt động giải phóng mặt bằng ở quận BắcTừ Liêm và Nam Từ Liêm, Hà Nội</v>
      </c>
      <c r="P60" s="93" t="str">
        <f>VLOOKUP(AL60,'[2]các nganh '!$G$7:$P$641,10,0)</f>
        <v>TS. Bùi Đại Dũng</v>
      </c>
      <c r="Q60" s="93" t="str">
        <f>VLOOKUP(AL60,'[2]các nganh '!$G$7:$Q$641,11,0)</f>
        <v xml:space="preserve"> Trường ĐH Kinh tế, ĐHQG Hà Nội</v>
      </c>
      <c r="R60" s="92" t="str">
        <f t="shared" si="12"/>
        <v>2227/QĐ-ĐHKT,ngày 27/05/2015 của Hiệu trưởng Trường ĐHKT-ĐHQGHN</v>
      </c>
      <c r="S60" s="88">
        <f>VLOOKUP(F60,'[3]chen TL'!$G$2:$AL$65,32,0)</f>
        <v>2.98</v>
      </c>
      <c r="T60" s="88"/>
      <c r="U60" s="88">
        <f>VLOOKUP(F60,'[3]chen TL'!$G$2:$AO$65,35,0)</f>
        <v>8.6</v>
      </c>
      <c r="V60" s="40"/>
      <c r="W60" s="93" t="s">
        <v>49</v>
      </c>
      <c r="X60" s="93" t="s">
        <v>54</v>
      </c>
      <c r="Y60" s="88" t="str">
        <f>VLOOKUP(F60,'[3]chen TL'!$G$2:$AT$66,40,0)</f>
        <v>1660/QĐ-ĐHKT ngày 13 tháng 6 năm 2016</v>
      </c>
      <c r="Z60" s="84" t="str">
        <f>VLOOKUP(F60,'[3]chen TL'!$G$2:$U$65,15,0)</f>
        <v>TS. Nguyễn Trúc Lê</v>
      </c>
      <c r="AA60" s="84" t="str">
        <f>VLOOKUP(F60,'[3]chen TL'!$G$2:$X$65,18,0)</f>
        <v>TS. Phan Hữu Nghị</v>
      </c>
      <c r="AB60" s="84" t="str">
        <f>VLOOKUP(F60,'[3]chen TL'!$G$2:$AA$65,21,0)</f>
        <v>PGS.TS. Lê Xuân Bá</v>
      </c>
      <c r="AC60" s="84" t="str">
        <f>VLOOKUP(F60,'[3]chen TL'!$G$2:$AD$65,24,0)</f>
        <v>PGS.TS. Trần Đức Hiệp</v>
      </c>
      <c r="AD60" s="84" t="str">
        <f>VLOOKUP(F60,'[3]chen TL'!$G$2:$AG$65,27,0)</f>
        <v>TS. Nguyễn Anh Tuấn</v>
      </c>
      <c r="AE60" s="84" t="str">
        <f>VLOOKUP(F60,'[3]chen TL'!$G$2:$AW$65,43,0)</f>
        <v>ngày 02 tháng 7 năm 2016</v>
      </c>
      <c r="AF60" s="92" t="s">
        <v>456</v>
      </c>
      <c r="AG60" s="95" t="s">
        <v>457</v>
      </c>
      <c r="AH60" s="93"/>
      <c r="AI60" s="93"/>
      <c r="AJ60" s="93"/>
      <c r="AK60" s="39" t="str">
        <f t="shared" ref="AK60:AK64" si="18">TRIM(D60)&amp;" "&amp;TRIM(E60)</f>
        <v>Nguyễn Công Trình</v>
      </c>
      <c r="AL60" s="39" t="str">
        <f t="shared" ref="AL60:AL64" si="19">TRIM(AK60)&amp;" "&amp;TRIM(G60)</f>
        <v>Nguyễn Công Trình 16/03/1978</v>
      </c>
      <c r="AM60" s="96" t="s">
        <v>458</v>
      </c>
      <c r="AN60" s="97" t="s">
        <v>51</v>
      </c>
      <c r="AO60" s="92" t="s">
        <v>50</v>
      </c>
      <c r="AP60" s="97" t="str">
        <f t="shared" ref="AP60:AP64" si="20">AM60&amp;AN60&amp;AO60</f>
        <v>2227/QĐ-ĐHKT,ngày 27/05/2015 của Hiệu trưởng Trường ĐHKT-ĐHQGHN</v>
      </c>
      <c r="AQ60" s="97" t="str">
        <f t="shared" ref="AQ60:AQ64" si="21">AG60&amp;","</f>
        <v>congtrinh6789@yahoo.com,</v>
      </c>
      <c r="AS60" s="97">
        <v>1687</v>
      </c>
    </row>
    <row r="61" spans="1:52" ht="78.75" x14ac:dyDescent="0.2">
      <c r="A61" s="43" t="s">
        <v>645</v>
      </c>
      <c r="B61" s="84">
        <v>51</v>
      </c>
      <c r="C61" s="101">
        <v>13055735</v>
      </c>
      <c r="D61" s="90" t="s">
        <v>460</v>
      </c>
      <c r="E61" s="91" t="s">
        <v>461</v>
      </c>
      <c r="F61" s="37" t="str">
        <f t="shared" si="2"/>
        <v>Phạm Hữu Tiến 09/08/1980</v>
      </c>
      <c r="G61" s="92" t="s">
        <v>462</v>
      </c>
      <c r="H61" s="93" t="str">
        <f>VLOOKUP(AL61,'[2]các nganh '!$G$7:$H$641,2,0)</f>
        <v>Hà Nội</v>
      </c>
      <c r="I61" s="93" t="str">
        <f>VLOOKUP(AL61,'[2]các nganh '!$G$7:$I$641,3,0)</f>
        <v>Nam</v>
      </c>
      <c r="J61" s="93" t="str">
        <f>VLOOKUP(AL61,'[2]các nganh '!$G$7:$L$641,6,0)</f>
        <v>Quản lý kinh tế</v>
      </c>
      <c r="K61" s="93" t="str">
        <f>VLOOKUP(AL61,'[2]các nganh '!$G$7:$J$641,4,0)</f>
        <v>QH-2013-E</v>
      </c>
      <c r="L61" s="93" t="str">
        <f>VLOOKUP(AL61,'[2]các nganh '!$G$7:$M$641,7,0)</f>
        <v>60340410</v>
      </c>
      <c r="M61" s="93" t="s">
        <v>378</v>
      </c>
      <c r="N61" s="93"/>
      <c r="O61" s="94" t="str">
        <f>VLOOKUP(AL61,'[2]các nganh '!$G$7:$O$641,9,0)</f>
        <v>Quản lý các dự án đầu tư xây dựng bằng vốn ngân sách nhà nước trên địa bàn huyện Đông Anh, Hà Nội</v>
      </c>
      <c r="P61" s="93" t="str">
        <f>VLOOKUP(AL61,'[2]các nganh '!$G$7:$P$641,10,0)</f>
        <v>PGS.TS. Lê Danh Tốn</v>
      </c>
      <c r="Q61" s="93" t="str">
        <f>VLOOKUP(AL61,'[2]các nganh '!$G$7:$Q$641,11,0)</f>
        <v xml:space="preserve"> Trường ĐH Kinh tế, ĐHQG Hà Nội</v>
      </c>
      <c r="R61" s="92" t="str">
        <f t="shared" si="12"/>
        <v>2202/QĐ-ĐHKT,ngày 27/05/2015 của Hiệu trưởng Trường ĐHKT-ĐHQGHN</v>
      </c>
      <c r="S61" s="88">
        <f>VLOOKUP(F61,'[3]chen TL'!$G$2:$AL$65,32,0)</f>
        <v>3.3</v>
      </c>
      <c r="T61" s="88"/>
      <c r="U61" s="88">
        <f>VLOOKUP(F61,'[3]chen TL'!$G$2:$AO$65,35,0)</f>
        <v>8.8000000000000007</v>
      </c>
      <c r="V61" s="40"/>
      <c r="W61" s="93" t="s">
        <v>49</v>
      </c>
      <c r="X61" s="93" t="s">
        <v>54</v>
      </c>
      <c r="Y61" s="88" t="str">
        <f>VLOOKUP(F61,'[3]chen TL'!$G$2:$AT$66,40,0)</f>
        <v>1659/QĐ-ĐHKT ngày 13 tháng 6 năm 2016</v>
      </c>
      <c r="Z61" s="84" t="str">
        <f>VLOOKUP(F61,'[3]chen TL'!$G$2:$U$65,15,0)</f>
        <v>TS. Nguyễn Trúc Lê</v>
      </c>
      <c r="AA61" s="84" t="str">
        <f>VLOOKUP(F61,'[3]chen TL'!$G$2:$X$65,18,0)</f>
        <v>TS. Lê Văn Chiến</v>
      </c>
      <c r="AB61" s="84" t="str">
        <f>VLOOKUP(F61,'[3]chen TL'!$G$2:$AA$65,21,0)</f>
        <v>TS. Trần Quang Tuyến</v>
      </c>
      <c r="AC61" s="84" t="str">
        <f>VLOOKUP(F61,'[3]chen TL'!$G$2:$AD$65,24,0)</f>
        <v>PGS.TS. Phạm Thị Hồng Điệp</v>
      </c>
      <c r="AD61" s="84" t="str">
        <f>VLOOKUP(F61,'[3]chen TL'!$G$2:$AG$65,27,0)</f>
        <v>PGS.TS. Trương Quốc Cường</v>
      </c>
      <c r="AE61" s="84" t="str">
        <f>VLOOKUP(F61,'[3]chen TL'!$G$2:$AW$65,43,0)</f>
        <v>ngày 02 tháng 7 năm 2016</v>
      </c>
      <c r="AF61" s="92" t="s">
        <v>463</v>
      </c>
      <c r="AG61" s="110" t="s">
        <v>661</v>
      </c>
      <c r="AH61" s="93"/>
      <c r="AI61" s="93"/>
      <c r="AJ61" s="93" t="s">
        <v>464</v>
      </c>
      <c r="AK61" s="39" t="str">
        <f t="shared" si="18"/>
        <v>Phạm Hữu Tiến</v>
      </c>
      <c r="AL61" s="39" t="str">
        <f t="shared" si="19"/>
        <v>Phạm Hữu Tiến 09/08/1980</v>
      </c>
      <c r="AM61" s="96" t="s">
        <v>465</v>
      </c>
      <c r="AN61" s="97" t="s">
        <v>51</v>
      </c>
      <c r="AO61" s="92" t="s">
        <v>50</v>
      </c>
      <c r="AP61" s="97" t="str">
        <f t="shared" si="20"/>
        <v>2202/QĐ-ĐHKT,ngày 27/05/2015 của Hiệu trưởng Trường ĐHKT-ĐHQGHN</v>
      </c>
      <c r="AQ61" s="97" t="str">
        <f t="shared" si="21"/>
        <v>tienqldtda@gmail.com,</v>
      </c>
      <c r="AS61" s="97">
        <v>1688</v>
      </c>
    </row>
    <row r="62" spans="1:52" ht="78.75" x14ac:dyDescent="0.2">
      <c r="A62" s="43" t="s">
        <v>646</v>
      </c>
      <c r="B62" s="84">
        <v>52</v>
      </c>
      <c r="C62" s="101">
        <v>13055756</v>
      </c>
      <c r="D62" s="90" t="s">
        <v>466</v>
      </c>
      <c r="E62" s="91" t="s">
        <v>467</v>
      </c>
      <c r="F62" s="37" t="str">
        <f t="shared" si="2"/>
        <v>Từ Thanh Vương 01/10/1982</v>
      </c>
      <c r="G62" s="92" t="s">
        <v>468</v>
      </c>
      <c r="H62" s="93" t="s">
        <v>80</v>
      </c>
      <c r="I62" s="93" t="s">
        <v>86</v>
      </c>
      <c r="J62" s="93" t="s">
        <v>106</v>
      </c>
      <c r="K62" s="93" t="s">
        <v>59</v>
      </c>
      <c r="L62" s="93" t="s">
        <v>107</v>
      </c>
      <c r="M62" s="93" t="s">
        <v>108</v>
      </c>
      <c r="N62" s="93"/>
      <c r="O62" s="94" t="s">
        <v>469</v>
      </c>
      <c r="P62" s="93" t="s">
        <v>470</v>
      </c>
      <c r="Q62" s="93" t="s">
        <v>471</v>
      </c>
      <c r="R62" s="92" t="str">
        <f t="shared" si="12"/>
        <v>2983/QĐ-ĐHKT,ngày 15/07/2015 của Hiệu trưởng Trường ĐHKT-ĐHQGHN</v>
      </c>
      <c r="S62" s="88">
        <f>VLOOKUP(F62,'[3]chen TL'!$G$2:$AL$65,32,0)</f>
        <v>3.05</v>
      </c>
      <c r="T62" s="88"/>
      <c r="U62" s="88">
        <f>VLOOKUP(F62,'[3]chen TL'!$G$2:$AO$65,35,0)</f>
        <v>8.5</v>
      </c>
      <c r="V62" s="40"/>
      <c r="W62" s="93" t="s">
        <v>49</v>
      </c>
      <c r="X62" s="93" t="s">
        <v>54</v>
      </c>
      <c r="Y62" s="88" t="str">
        <f>VLOOKUP(F62,'[3]chen TL'!$G$2:$AT$66,40,0)</f>
        <v>1657/QĐ-ĐHKT ngày 13 tháng 6 năm 2016</v>
      </c>
      <c r="Z62" s="84" t="str">
        <f>VLOOKUP(F62,'[3]chen TL'!$G$2:$U$65,15,0)</f>
        <v>TS. Nguyễn Trúc Lê</v>
      </c>
      <c r="AA62" s="84" t="str">
        <f>VLOOKUP(F62,'[3]chen TL'!$G$2:$X$65,18,0)</f>
        <v>PGS.TS. Trương Quốc Cường</v>
      </c>
      <c r="AB62" s="84" t="str">
        <f>VLOOKUP(F62,'[3]chen TL'!$G$2:$AA$65,21,0)</f>
        <v>TS. Trần Quang Tuyến</v>
      </c>
      <c r="AC62" s="84" t="str">
        <f>VLOOKUP(F62,'[3]chen TL'!$G$2:$AD$65,24,0)</f>
        <v>PGS.TS. Phạm Thị Hồng Điệp</v>
      </c>
      <c r="AD62" s="84" t="str">
        <f>VLOOKUP(F62,'[3]chen TL'!$G$2:$AG$65,27,0)</f>
        <v>TS. Lê Văn Chiến</v>
      </c>
      <c r="AE62" s="84" t="str">
        <f>VLOOKUP(F62,'[3]chen TL'!$G$2:$AW$65,43,0)</f>
        <v>ngày 02 tháng 7 năm 2016</v>
      </c>
      <c r="AF62" s="92" t="s">
        <v>472</v>
      </c>
      <c r="AG62" s="95" t="s">
        <v>473</v>
      </c>
      <c r="AH62" s="93"/>
      <c r="AI62" s="93"/>
      <c r="AJ62" s="93"/>
      <c r="AK62" s="39" t="str">
        <f t="shared" si="18"/>
        <v>Từ Thanh Vương</v>
      </c>
      <c r="AL62" s="39" t="str">
        <f t="shared" si="19"/>
        <v>Từ Thanh Vương 01/10/1982</v>
      </c>
      <c r="AM62" s="96" t="s">
        <v>474</v>
      </c>
      <c r="AN62" s="97" t="s">
        <v>51</v>
      </c>
      <c r="AO62" s="92" t="s">
        <v>64</v>
      </c>
      <c r="AP62" s="97" t="str">
        <f t="shared" si="20"/>
        <v>2983/QĐ-ĐHKT,ngày 15/07/2015 của Hiệu trưởng Trường ĐHKT-ĐHQGHN</v>
      </c>
      <c r="AQ62" s="97" t="str">
        <f t="shared" si="21"/>
        <v>thanhvuongibst@gmail.com,</v>
      </c>
      <c r="AS62" s="97">
        <v>1689</v>
      </c>
    </row>
    <row r="63" spans="1:52" ht="78.75" x14ac:dyDescent="0.2">
      <c r="A63" s="43" t="s">
        <v>647</v>
      </c>
      <c r="B63" s="84">
        <v>53</v>
      </c>
      <c r="C63" s="100" t="s">
        <v>580</v>
      </c>
      <c r="D63" s="90" t="s">
        <v>476</v>
      </c>
      <c r="E63" s="91" t="s">
        <v>120</v>
      </c>
      <c r="F63" s="37" t="str">
        <f t="shared" si="2"/>
        <v>Trần Nam Trung 24/08/1975</v>
      </c>
      <c r="G63" s="92" t="s">
        <v>477</v>
      </c>
      <c r="H63" s="102" t="s">
        <v>93</v>
      </c>
      <c r="I63" s="93" t="s">
        <v>57</v>
      </c>
      <c r="J63" s="93" t="s">
        <v>106</v>
      </c>
      <c r="K63" s="93" t="s">
        <v>334</v>
      </c>
      <c r="L63" s="93" t="s">
        <v>107</v>
      </c>
      <c r="M63" s="93" t="s">
        <v>484</v>
      </c>
      <c r="N63" s="93"/>
      <c r="O63" s="94" t="s">
        <v>478</v>
      </c>
      <c r="P63" s="93" t="s">
        <v>479</v>
      </c>
      <c r="Q63" s="93" t="s">
        <v>88</v>
      </c>
      <c r="R63" s="92" t="str">
        <f t="shared" si="12"/>
        <v>5505/QĐ-ĐHKT,ngày 24/12/20155 của Hiệu trưởng Trường ĐHKT-ĐHQGHN</v>
      </c>
      <c r="S63" s="88">
        <f>VLOOKUP(F63,'[3]chen TL'!$G$2:$AL$65,32,0)</f>
        <v>3.14</v>
      </c>
      <c r="T63" s="88"/>
      <c r="U63" s="88">
        <f>VLOOKUP(F63,'[3]chen TL'!$G$2:$AO$65,35,0)</f>
        <v>9.5</v>
      </c>
      <c r="V63" s="40"/>
      <c r="W63" s="93" t="s">
        <v>49</v>
      </c>
      <c r="X63" s="93" t="s">
        <v>438</v>
      </c>
      <c r="Y63" s="88" t="str">
        <f>VLOOKUP(F63,'[3]chen TL'!$G$2:$AT$66,40,0)</f>
        <v>1662/QĐ-ĐHKT ngày 13 tháng 6 năm 2016</v>
      </c>
      <c r="Z63" s="84" t="str">
        <f>VLOOKUP(F63,'[3]chen TL'!$G$2:$U$65,15,0)</f>
        <v>TS. Nguyễn Trúc Lê</v>
      </c>
      <c r="AA63" s="84" t="str">
        <f>VLOOKUP(F63,'[3]chen TL'!$G$2:$X$65,18,0)</f>
        <v>TS. Nguyễn Anh Tuấn</v>
      </c>
      <c r="AB63" s="84" t="str">
        <f>VLOOKUP(F63,'[3]chen TL'!$G$2:$AA$65,21,0)</f>
        <v>TS. Phan Hữu Nghị</v>
      </c>
      <c r="AC63" s="84" t="str">
        <f>VLOOKUP(F63,'[3]chen TL'!$G$2:$AD$65,24,0)</f>
        <v>PGS.TS. Trần Đức Hiệp</v>
      </c>
      <c r="AD63" s="84" t="str">
        <f>VLOOKUP(F63,'[3]chen TL'!$G$2:$AG$65,27,0)</f>
        <v>PGS.TS. Lê Xuân Bá</v>
      </c>
      <c r="AE63" s="84" t="str">
        <f>VLOOKUP(F63,'[3]chen TL'!$G$2:$AW$65,43,0)</f>
        <v>ngày 02 tháng 7 năm 2016</v>
      </c>
      <c r="AF63" s="92" t="s">
        <v>480</v>
      </c>
      <c r="AG63" s="95" t="s">
        <v>481</v>
      </c>
      <c r="AH63" s="93"/>
      <c r="AI63" s="93"/>
      <c r="AJ63" s="93"/>
      <c r="AK63" s="39" t="str">
        <f t="shared" si="18"/>
        <v>Trần Nam Trung</v>
      </c>
      <c r="AL63" s="39" t="str">
        <f t="shared" si="19"/>
        <v>Trần Nam Trung 24/08/1975</v>
      </c>
      <c r="AM63" s="96" t="s">
        <v>482</v>
      </c>
      <c r="AN63" s="97" t="s">
        <v>51</v>
      </c>
      <c r="AO63" s="92" t="s">
        <v>483</v>
      </c>
      <c r="AP63" s="97" t="str">
        <f t="shared" si="20"/>
        <v>5505/QĐ-ĐHKT,ngày 24/12/20155 của Hiệu trưởng Trường ĐHKT-ĐHQGHN</v>
      </c>
      <c r="AQ63" s="97" t="str">
        <f t="shared" si="21"/>
        <v>hanoitran@gmail.com,</v>
      </c>
      <c r="AS63" s="97">
        <v>1690</v>
      </c>
    </row>
    <row r="64" spans="1:52" ht="110.25" x14ac:dyDescent="0.2">
      <c r="A64" s="43" t="s">
        <v>648</v>
      </c>
      <c r="B64" s="84">
        <v>54</v>
      </c>
      <c r="C64" s="101">
        <v>13055353</v>
      </c>
      <c r="D64" s="90" t="s">
        <v>115</v>
      </c>
      <c r="E64" s="91" t="s">
        <v>485</v>
      </c>
      <c r="F64" s="37" t="str">
        <f t="shared" si="2"/>
        <v>Nguyễn Thị Hồng Thương 24/01/1989</v>
      </c>
      <c r="G64" s="92" t="s">
        <v>122</v>
      </c>
      <c r="H64" s="93" t="s">
        <v>85</v>
      </c>
      <c r="I64" s="93" t="s">
        <v>86</v>
      </c>
      <c r="J64" s="93" t="s">
        <v>124</v>
      </c>
      <c r="K64" s="93" t="s">
        <v>59</v>
      </c>
      <c r="L64" s="93" t="s">
        <v>424</v>
      </c>
      <c r="M64" s="93" t="s">
        <v>378</v>
      </c>
      <c r="N64" s="93"/>
      <c r="O64" s="94" t="s">
        <v>486</v>
      </c>
      <c r="P64" s="93" t="s">
        <v>426</v>
      </c>
      <c r="Q64" s="93" t="s">
        <v>88</v>
      </c>
      <c r="R64" s="92" t="str">
        <f t="shared" si="12"/>
        <v>5660/QĐ-ĐHKT,ngày 24/12/20155 của Hiệu trưởng Trường ĐHKT-ĐHQGHN</v>
      </c>
      <c r="S64" s="88">
        <f>VLOOKUP(F64,'[3]chen TL'!$G$2:$AL$65,32,0)</f>
        <v>3.27</v>
      </c>
      <c r="T64" s="88"/>
      <c r="U64" s="88">
        <f>VLOOKUP(F64,'[3]chen TL'!$G$2:$AO$65,35,0)</f>
        <v>8</v>
      </c>
      <c r="V64" s="40"/>
      <c r="W64" s="93" t="s">
        <v>49</v>
      </c>
      <c r="X64" s="93" t="s">
        <v>54</v>
      </c>
      <c r="Y64" s="88" t="str">
        <f>VLOOKUP(F64,'[3]chen TL'!$G$2:$AT$66,40,0)</f>
        <v>1587/QĐ-ĐHKT ngày 07 tháng 6 năm 2016</v>
      </c>
      <c r="Z64" s="84" t="str">
        <f>VLOOKUP(F64,'[3]chen TL'!$G$2:$U$65,15,0)</f>
        <v>PGS.TS. Hà Văn Hội</v>
      </c>
      <c r="AA64" s="84" t="str">
        <f>VLOOKUP(F64,'[3]chen TL'!$G$2:$X$65,18,0)</f>
        <v>PGS.TS. Phạm Thái Quốc</v>
      </c>
      <c r="AB64" s="84" t="str">
        <f>VLOOKUP(F64,'[3]chen TL'!$G$2:$AA$65,21,0)</f>
        <v>PGS.TS. Nguyễn Thị Kim Chi</v>
      </c>
      <c r="AC64" s="84" t="str">
        <f>VLOOKUP(F64,'[3]chen TL'!$G$2:$AD$65,24,0)</f>
        <v>TS. Nguyễn Cẩm Nhung</v>
      </c>
      <c r="AD64" s="84" t="str">
        <f>VLOOKUP(F64,'[3]chen TL'!$G$2:$AG$65,27,0)</f>
        <v>TS. Nguyễn Lương Thanh</v>
      </c>
      <c r="AE64" s="84" t="str">
        <f>VLOOKUP(F64,'[3]chen TL'!$G$2:$AW$65,43,0)</f>
        <v>ngày 03 tháng 7 năm 2016</v>
      </c>
      <c r="AF64" s="92" t="s">
        <v>488</v>
      </c>
      <c r="AG64" s="95" t="s">
        <v>489</v>
      </c>
      <c r="AH64" s="93"/>
      <c r="AI64" s="93"/>
      <c r="AJ64" s="93"/>
      <c r="AK64" s="39" t="str">
        <f t="shared" si="18"/>
        <v>Nguyễn Thị Hồng Thương</v>
      </c>
      <c r="AL64" s="39" t="str">
        <f t="shared" si="19"/>
        <v>Nguyễn Thị Hồng Thương 24/01/1989</v>
      </c>
      <c r="AM64" s="96" t="s">
        <v>487</v>
      </c>
      <c r="AN64" s="97" t="s">
        <v>51</v>
      </c>
      <c r="AO64" s="92" t="s">
        <v>483</v>
      </c>
      <c r="AP64" s="97" t="str">
        <f t="shared" si="20"/>
        <v>5660/QĐ-ĐHKT,ngày 24/12/20155 của Hiệu trưởng Trường ĐHKT-ĐHQGHN</v>
      </c>
      <c r="AQ64" s="97" t="str">
        <f t="shared" si="21"/>
        <v>hongthuong24@gmail.com,</v>
      </c>
      <c r="AS64" s="97">
        <v>1691</v>
      </c>
    </row>
    <row r="65" spans="1:46" ht="63" x14ac:dyDescent="0.2">
      <c r="A65" s="43" t="s">
        <v>649</v>
      </c>
      <c r="B65" s="84">
        <v>55</v>
      </c>
      <c r="C65" s="100" t="s">
        <v>570</v>
      </c>
      <c r="D65" s="90" t="s">
        <v>317</v>
      </c>
      <c r="E65" s="91" t="s">
        <v>490</v>
      </c>
      <c r="F65" s="37" t="str">
        <f t="shared" si="2"/>
        <v>Đỗ Thị Tươi 21/03/1975</v>
      </c>
      <c r="G65" s="92" t="s">
        <v>491</v>
      </c>
      <c r="H65" s="93" t="s">
        <v>492</v>
      </c>
      <c r="I65" s="93" t="s">
        <v>86</v>
      </c>
      <c r="J65" s="93" t="s">
        <v>106</v>
      </c>
      <c r="K65" s="93" t="s">
        <v>334</v>
      </c>
      <c r="L65" s="93" t="s">
        <v>107</v>
      </c>
      <c r="M65" s="93" t="s">
        <v>378</v>
      </c>
      <c r="N65" s="93"/>
      <c r="O65" s="94" t="s">
        <v>559</v>
      </c>
      <c r="P65" s="93" t="s">
        <v>493</v>
      </c>
      <c r="Q65" s="93" t="s">
        <v>88</v>
      </c>
      <c r="R65" s="92" t="str">
        <f t="shared" ref="R65" si="22">AP65</f>
        <v>5482/QĐ-ĐHKT,ngày 24/12/2015 của Hiệu trưởng Trường ĐHKT-ĐHQGHN</v>
      </c>
      <c r="S65" s="88">
        <f>VLOOKUP(F65,'[3]chen TL'!$G$2:$AL$65,32,0)</f>
        <v>3.09</v>
      </c>
      <c r="T65" s="88"/>
      <c r="U65" s="88">
        <f>VLOOKUP(F65,'[3]chen TL'!$G$2:$AO$65,35,0)</f>
        <v>8.6</v>
      </c>
      <c r="V65" s="40"/>
      <c r="W65" s="93" t="s">
        <v>49</v>
      </c>
      <c r="X65" s="93" t="s">
        <v>438</v>
      </c>
      <c r="Y65" s="88" t="str">
        <f>VLOOKUP(F65,'[3]chen TL'!$G$2:$AT$66,40,0)</f>
        <v>1663/QĐ-ĐHKT ngày 13 tháng 6 năm 2016</v>
      </c>
      <c r="Z65" s="84" t="str">
        <f>VLOOKUP(F65,'[3]chen TL'!$G$2:$U$65,15,0)</f>
        <v>TS. Nguyễn Trúc Lê</v>
      </c>
      <c r="AA65" s="84" t="str">
        <f>VLOOKUP(F65,'[3]chen TL'!$G$2:$X$65,18,0)</f>
        <v>PGS.TS. Lê Xuân Bá</v>
      </c>
      <c r="AB65" s="84" t="str">
        <f>VLOOKUP(F65,'[3]chen TL'!$G$2:$AA$65,21,0)</f>
        <v>TS. Nguyễn Anh Tuấn</v>
      </c>
      <c r="AC65" s="84" t="str">
        <f>VLOOKUP(F65,'[3]chen TL'!$G$2:$AD$65,24,0)</f>
        <v>PGS.TS. Trần Đức Hiệp</v>
      </c>
      <c r="AD65" s="84" t="str">
        <f>VLOOKUP(F65,'[3]chen TL'!$G$2:$AG$65,27,0)</f>
        <v>TS. Phan Hữu Nghị</v>
      </c>
      <c r="AE65" s="84" t="str">
        <f>VLOOKUP(F65,'[3]chen TL'!$G$2:$AW$65,43,0)</f>
        <v>ngày 02 tháng 7 năm 2016</v>
      </c>
      <c r="AF65" s="92" t="s">
        <v>494</v>
      </c>
      <c r="AG65" s="95" t="s">
        <v>495</v>
      </c>
      <c r="AH65" s="93"/>
      <c r="AI65" s="93"/>
      <c r="AJ65" s="93"/>
      <c r="AK65" s="39" t="str">
        <f t="shared" ref="AK65" si="23">TRIM(D65)&amp;" "&amp;TRIM(E65)</f>
        <v>Đỗ Thị Tươi</v>
      </c>
      <c r="AL65" s="39" t="str">
        <f t="shared" ref="AL65" si="24">TRIM(AK65)&amp;" "&amp;TRIM(G65)</f>
        <v>Đỗ Thị Tươi 21/03/1975</v>
      </c>
      <c r="AM65" s="96" t="s">
        <v>560</v>
      </c>
      <c r="AN65" s="97" t="s">
        <v>51</v>
      </c>
      <c r="AO65" s="92" t="s">
        <v>340</v>
      </c>
      <c r="AP65" s="97" t="str">
        <f t="shared" ref="AP65" si="25">AM65&amp;AN65&amp;AO65</f>
        <v>5482/QĐ-ĐHKT,ngày 24/12/2015 của Hiệu trưởng Trường ĐHKT-ĐHQGHN</v>
      </c>
      <c r="AQ65" s="97" t="str">
        <f t="shared" ref="AQ65" si="26">AG65&amp;","</f>
        <v>tuoidt@bidv.com.vn,</v>
      </c>
      <c r="AS65" s="97">
        <v>1692</v>
      </c>
    </row>
    <row r="66" spans="1:46" ht="78.75" x14ac:dyDescent="0.2">
      <c r="A66" s="43" t="s">
        <v>650</v>
      </c>
      <c r="B66" s="84">
        <v>56</v>
      </c>
      <c r="C66" s="100" t="s">
        <v>574</v>
      </c>
      <c r="D66" s="90" t="s">
        <v>497</v>
      </c>
      <c r="E66" s="91" t="s">
        <v>498</v>
      </c>
      <c r="F66" s="37" t="str">
        <f t="shared" si="2"/>
        <v>Phùng Thế Vinh 28/10/1991</v>
      </c>
      <c r="G66" s="92" t="s">
        <v>500</v>
      </c>
      <c r="H66" s="93" t="s">
        <v>499</v>
      </c>
      <c r="I66" s="93" t="s">
        <v>57</v>
      </c>
      <c r="J66" s="93" t="s">
        <v>501</v>
      </c>
      <c r="K66" s="93" t="s">
        <v>334</v>
      </c>
      <c r="L66" s="93">
        <v>60340102</v>
      </c>
      <c r="M66" s="93" t="s">
        <v>502</v>
      </c>
      <c r="N66" s="93"/>
      <c r="O66" s="94" t="s">
        <v>503</v>
      </c>
      <c r="P66" s="93" t="s">
        <v>504</v>
      </c>
      <c r="Q66" s="93" t="s">
        <v>88</v>
      </c>
      <c r="R66" s="92" t="str">
        <f t="shared" ref="R66:R69" si="27">AP66</f>
        <v>5613/QĐ-ĐHKT,ngày 24/12/2015 của Hiệu trưởng Trường ĐHKT-ĐHQGHN</v>
      </c>
      <c r="S66" s="88">
        <f>VLOOKUP(F66,'[3]chen TL'!$G$2:$AL$65,32,0)</f>
        <v>3.01</v>
      </c>
      <c r="T66" s="88"/>
      <c r="U66" s="88">
        <f>VLOOKUP(F66,'[3]chen TL'!$G$2:$AO$65,35,0)</f>
        <v>9</v>
      </c>
      <c r="V66" s="40"/>
      <c r="W66" s="93" t="s">
        <v>49</v>
      </c>
      <c r="X66" s="93" t="s">
        <v>438</v>
      </c>
      <c r="Y66" s="88" t="str">
        <f>VLOOKUP(F66,'[3]chen TL'!$G$2:$AT$66,40,0)</f>
        <v>1682/QĐ-ĐHKT ngày 13 tháng 6 năm 2016</v>
      </c>
      <c r="Z66" s="84" t="str">
        <f>VLOOKUP(F66,'[3]chen TL'!$G$2:$U$65,15,0)</f>
        <v>PGS.TS. Trần Anh Tài</v>
      </c>
      <c r="AA66" s="84" t="str">
        <f>VLOOKUP(F66,'[3]chen TL'!$G$2:$X$65,18,0)</f>
        <v>GS.TS. Bùi Xuân Phong</v>
      </c>
      <c r="AB66" s="84" t="str">
        <f>VLOOKUP(F66,'[3]chen TL'!$G$2:$AA$65,21,0)</f>
        <v>TS. Phan Chí Anh</v>
      </c>
      <c r="AC66" s="84" t="str">
        <f>VLOOKUP(F66,'[3]chen TL'!$G$2:$AD$65,24,0)</f>
        <v>TS. Đỗ Xuân Trường</v>
      </c>
      <c r="AD66" s="84" t="str">
        <f>VLOOKUP(F66,'[3]chen TL'!$G$2:$AG$65,27,0)</f>
        <v>PGS.TS. Nguyễn Văn Định</v>
      </c>
      <c r="AE66" s="84" t="str">
        <f>VLOOKUP(F66,'[3]chen TL'!$G$2:$AW$65,43,0)</f>
        <v>ngày 02 tháng 7 năm 2016</v>
      </c>
      <c r="AF66" s="92" t="s">
        <v>505</v>
      </c>
      <c r="AG66" s="95" t="s">
        <v>506</v>
      </c>
      <c r="AH66" s="93"/>
      <c r="AI66" s="93"/>
      <c r="AJ66" s="93"/>
      <c r="AK66" s="39" t="str">
        <f t="shared" ref="AK66:AK69" si="28">TRIM(D66)&amp;" "&amp;TRIM(E66)</f>
        <v>Phùng Thế Vinh</v>
      </c>
      <c r="AL66" s="39" t="str">
        <f t="shared" ref="AL66:AL69" si="29">TRIM(AK66)&amp;" "&amp;TRIM(G66)</f>
        <v>Phùng Thế Vinh 28/10/1991</v>
      </c>
      <c r="AM66" s="96" t="s">
        <v>674</v>
      </c>
      <c r="AN66" s="97" t="s">
        <v>51</v>
      </c>
      <c r="AO66" s="92" t="s">
        <v>340</v>
      </c>
      <c r="AP66" s="97" t="str">
        <f t="shared" ref="AP66:AP69" si="30">AM66&amp;AN66&amp;AO66</f>
        <v>5613/QĐ-ĐHKT,ngày 24/12/2015 của Hiệu trưởng Trường ĐHKT-ĐHQGHN</v>
      </c>
      <c r="AQ66" s="97" t="str">
        <f t="shared" ref="AQ66:AQ69" si="31">AG66&amp;","</f>
        <v>vinhpt@vnu.edu.vn,</v>
      </c>
      <c r="AS66" s="97">
        <v>1693</v>
      </c>
    </row>
    <row r="67" spans="1:46" ht="78.75" x14ac:dyDescent="0.2">
      <c r="A67" s="43" t="s">
        <v>651</v>
      </c>
      <c r="B67" s="84">
        <v>57</v>
      </c>
      <c r="C67" s="101">
        <v>13055617</v>
      </c>
      <c r="D67" s="90" t="s">
        <v>204</v>
      </c>
      <c r="E67" s="91" t="s">
        <v>84</v>
      </c>
      <c r="F67" s="37" t="str">
        <f t="shared" si="2"/>
        <v>Nguyễn Văn Hà 21/12/1978</v>
      </c>
      <c r="G67" s="92" t="s">
        <v>507</v>
      </c>
      <c r="H67" s="93" t="str">
        <f>VLOOKUP(AL67,'[2]các nganh '!$G$7:$H$641,2,0)</f>
        <v>Phú Thọ</v>
      </c>
      <c r="I67" s="93" t="str">
        <f>VLOOKUP(AL67,'[2]các nganh '!$G$7:$I$641,3,0)</f>
        <v>Nam</v>
      </c>
      <c r="J67" s="93" t="str">
        <f>VLOOKUP(AL67,'[2]các nganh '!$G$7:$L$641,6,0)</f>
        <v>Quản lý kinh tế</v>
      </c>
      <c r="K67" s="93" t="str">
        <f>VLOOKUP(AL67,'[2]các nganh '!$G$7:$J$641,4,0)</f>
        <v>QH-2013-E</v>
      </c>
      <c r="L67" s="93">
        <v>60340102</v>
      </c>
      <c r="M67" s="93" t="s">
        <v>108</v>
      </c>
      <c r="N67" s="93"/>
      <c r="O67" s="94" t="str">
        <f>VLOOKUP(AL67,'[2]các nganh '!$G$7:$O$641,9,0)</f>
        <v>Quản lý ngân sách nhà nước tại Sở Văn hóa, thể thao và du lịch tỉnh Phú Thọ</v>
      </c>
      <c r="P67" s="93" t="str">
        <f>VLOOKUP(AL67,'[2]các nganh '!$G$7:$P$641,10,0)</f>
        <v>PGS.TS. Trịnh Thị Hoa Mai</v>
      </c>
      <c r="Q67" s="93" t="str">
        <f>VLOOKUP(AL67,'[2]các nganh '!$G$7:$Q$641,11,0)</f>
        <v xml:space="preserve"> Trường ĐH Kinh tế, ĐHQG Hà Nội</v>
      </c>
      <c r="R67" s="92" t="str">
        <f t="shared" si="27"/>
        <v>2114/QĐ-ĐHKT,ngày 27/05/2015 của Hiệu trưởng Trường ĐHKT-ĐHQGHN</v>
      </c>
      <c r="S67" s="88">
        <f>VLOOKUP(F67,'[3]chen TL'!$G$2:$AL$65,32,0)</f>
        <v>3.14</v>
      </c>
      <c r="T67" s="88"/>
      <c r="U67" s="88">
        <f>VLOOKUP(F67,'[3]chen TL'!$G$2:$AO$65,35,0)</f>
        <v>8.6</v>
      </c>
      <c r="V67" s="40"/>
      <c r="W67" s="93" t="s">
        <v>49</v>
      </c>
      <c r="X67" s="93" t="s">
        <v>54</v>
      </c>
      <c r="Y67" s="88" t="str">
        <f>VLOOKUP(F67,'[3]chen TL'!$G$2:$AT$66,40,0)</f>
        <v>1661/QĐ-ĐHKT ngày 13 tháng 6 năm 2016</v>
      </c>
      <c r="Z67" s="84" t="str">
        <f>VLOOKUP(F67,'[3]chen TL'!$G$2:$U$65,15,0)</f>
        <v>TS. Nguyễn Trúc Lê</v>
      </c>
      <c r="AA67" s="84" t="str">
        <f>VLOOKUP(F67,'[3]chen TL'!$G$2:$X$65,18,0)</f>
        <v>TS. Phan Hữu Nghị</v>
      </c>
      <c r="AB67" s="84" t="str">
        <f>VLOOKUP(F67,'[3]chen TL'!$G$2:$AA$65,21,0)</f>
        <v>TS. Nguyễn Anh Tuấn</v>
      </c>
      <c r="AC67" s="84" t="str">
        <f>VLOOKUP(F67,'[3]chen TL'!$G$2:$AD$65,24,0)</f>
        <v>PGS.TS. Trần Đức Hiệp</v>
      </c>
      <c r="AD67" s="84" t="str">
        <f>VLOOKUP(F67,'[3]chen TL'!$G$2:$AG$65,27,0)</f>
        <v>PGS.TS. Lê Xuân Bá</v>
      </c>
      <c r="AE67" s="84" t="str">
        <f>VLOOKUP(F67,'[3]chen TL'!$G$2:$AW$65,43,0)</f>
        <v>ngày 02 tháng 7 năm 2016</v>
      </c>
      <c r="AF67" s="92" t="s">
        <v>509</v>
      </c>
      <c r="AG67" s="95"/>
      <c r="AH67" s="93"/>
      <c r="AI67" s="93"/>
      <c r="AJ67" s="93" t="s">
        <v>508</v>
      </c>
      <c r="AK67" s="39" t="str">
        <f t="shared" si="28"/>
        <v>Nguyễn Văn Hà</v>
      </c>
      <c r="AL67" s="39" t="str">
        <f t="shared" si="29"/>
        <v>Nguyễn Văn Hà 21/12/1978</v>
      </c>
      <c r="AM67" s="96" t="s">
        <v>510</v>
      </c>
      <c r="AN67" s="97" t="s">
        <v>51</v>
      </c>
      <c r="AO67" s="92" t="s">
        <v>50</v>
      </c>
      <c r="AP67" s="97" t="str">
        <f t="shared" si="30"/>
        <v>2114/QĐ-ĐHKT,ngày 27/05/2015 của Hiệu trưởng Trường ĐHKT-ĐHQGHN</v>
      </c>
      <c r="AQ67" s="97" t="str">
        <f t="shared" si="31"/>
        <v>,</v>
      </c>
      <c r="AS67" s="97">
        <v>1694</v>
      </c>
    </row>
    <row r="68" spans="1:46" ht="78.75" x14ac:dyDescent="0.2">
      <c r="A68" s="43" t="s">
        <v>652</v>
      </c>
      <c r="B68" s="84">
        <v>58</v>
      </c>
      <c r="C68" s="100" t="s">
        <v>571</v>
      </c>
      <c r="D68" s="90" t="s">
        <v>511</v>
      </c>
      <c r="E68" s="91" t="s">
        <v>512</v>
      </c>
      <c r="F68" s="37" t="str">
        <f t="shared" si="2"/>
        <v>Ngô Xuân Khiêm 14/01/1977</v>
      </c>
      <c r="G68" s="92" t="s">
        <v>513</v>
      </c>
      <c r="H68" s="93" t="s">
        <v>514</v>
      </c>
      <c r="I68" s="93" t="s">
        <v>57</v>
      </c>
      <c r="J68" s="93" t="s">
        <v>106</v>
      </c>
      <c r="K68" s="93" t="s">
        <v>334</v>
      </c>
      <c r="L68" s="93">
        <v>60340102</v>
      </c>
      <c r="M68" s="93" t="s">
        <v>520</v>
      </c>
      <c r="N68" s="93"/>
      <c r="O68" s="94" t="s">
        <v>515</v>
      </c>
      <c r="P68" s="93" t="s">
        <v>516</v>
      </c>
      <c r="Q68" s="93" t="s">
        <v>88</v>
      </c>
      <c r="R68" s="92" t="str">
        <f t="shared" si="27"/>
        <v>5457/QĐ-ĐHKT,ngày 24/12/2015 của Hiệu trưởng Trường ĐHKT-ĐHQGHN</v>
      </c>
      <c r="S68" s="88">
        <f>VLOOKUP(F68,'[3]chen TL'!$G$2:$AL$65,32,0)</f>
        <v>3.01</v>
      </c>
      <c r="T68" s="88"/>
      <c r="U68" s="88">
        <f>VLOOKUP(F68,'[3]chen TL'!$G$2:$AO$65,35,0)</f>
        <v>8.8000000000000007</v>
      </c>
      <c r="V68" s="40"/>
      <c r="W68" s="93" t="s">
        <v>49</v>
      </c>
      <c r="X68" s="93" t="s">
        <v>438</v>
      </c>
      <c r="Y68" s="88" t="str">
        <f>VLOOKUP(F68,'[3]chen TL'!$G$2:$AT$66,40,0)</f>
        <v>1668/QĐ-ĐHKT ngày 13 tháng 6 năm 2016</v>
      </c>
      <c r="Z68" s="84" t="str">
        <f>VLOOKUP(F68,'[3]chen TL'!$G$2:$U$65,15,0)</f>
        <v>GS.TS. Phan Huy Đường</v>
      </c>
      <c r="AA68" s="84" t="str">
        <f>VLOOKUP(F68,'[3]chen TL'!$G$2:$X$65,18,0)</f>
        <v>TS. Nguyễn Xuân Thành</v>
      </c>
      <c r="AB68" s="84" t="str">
        <f>VLOOKUP(F68,'[3]chen TL'!$G$2:$AA$65,21,0)</f>
        <v>TS. Phan Trung Chính</v>
      </c>
      <c r="AC68" s="84" t="str">
        <f>VLOOKUP(F68,'[3]chen TL'!$G$2:$AD$65,24,0)</f>
        <v>TS. Nguyễn Thùy Anh</v>
      </c>
      <c r="AD68" s="84" t="str">
        <f>VLOOKUP(F68,'[3]chen TL'!$G$2:$AG$65,27,0)</f>
        <v>TS. Nguyễn Anh Tuấn</v>
      </c>
      <c r="AE68" s="84" t="str">
        <f>VLOOKUP(F68,'[3]chen TL'!$G$2:$AW$65,43,0)</f>
        <v>ngày 02 tháng 7 năm 2016</v>
      </c>
      <c r="AF68" s="92" t="s">
        <v>517</v>
      </c>
      <c r="AG68" s="95" t="s">
        <v>535</v>
      </c>
      <c r="AH68" s="93"/>
      <c r="AI68" s="93"/>
      <c r="AJ68" s="93"/>
      <c r="AK68" s="39" t="str">
        <f t="shared" si="28"/>
        <v>Ngô Xuân Khiêm</v>
      </c>
      <c r="AL68" s="39" t="str">
        <f t="shared" si="29"/>
        <v>Ngô Xuân Khiêm 14/01/1977</v>
      </c>
      <c r="AM68" s="96" t="s">
        <v>523</v>
      </c>
      <c r="AN68" s="97" t="s">
        <v>51</v>
      </c>
      <c r="AO68" s="92" t="s">
        <v>340</v>
      </c>
      <c r="AP68" s="97" t="str">
        <f t="shared" si="30"/>
        <v>5457/QĐ-ĐHKT,ngày 24/12/2015 của Hiệu trưởng Trường ĐHKT-ĐHQGHN</v>
      </c>
      <c r="AQ68" s="97" t="str">
        <f t="shared" si="31"/>
        <v>ngokhiem2013@gmail.com,</v>
      </c>
      <c r="AS68" s="97">
        <v>1695</v>
      </c>
    </row>
    <row r="69" spans="1:46" ht="94.5" x14ac:dyDescent="0.2">
      <c r="A69" s="43" t="s">
        <v>653</v>
      </c>
      <c r="B69" s="84">
        <v>59</v>
      </c>
      <c r="C69" s="100" t="s">
        <v>573</v>
      </c>
      <c r="D69" s="103" t="s">
        <v>518</v>
      </c>
      <c r="E69" s="104" t="s">
        <v>521</v>
      </c>
      <c r="F69" s="37" t="str">
        <f t="shared" si="2"/>
        <v>Đặng Thị Việt Hạnh 12/09/1979</v>
      </c>
      <c r="G69" s="105" t="s">
        <v>519</v>
      </c>
      <c r="H69" s="106" t="s">
        <v>85</v>
      </c>
      <c r="I69" s="106" t="s">
        <v>86</v>
      </c>
      <c r="J69" s="106" t="s">
        <v>106</v>
      </c>
      <c r="K69" s="93" t="s">
        <v>334</v>
      </c>
      <c r="L69" s="106">
        <v>60340102</v>
      </c>
      <c r="M69" s="106" t="s">
        <v>520</v>
      </c>
      <c r="N69" s="106"/>
      <c r="O69" s="107" t="s">
        <v>522</v>
      </c>
      <c r="P69" s="106" t="s">
        <v>189</v>
      </c>
      <c r="Q69" s="106" t="s">
        <v>88</v>
      </c>
      <c r="R69" s="105" t="str">
        <f t="shared" si="27"/>
        <v>5453/QĐ-ĐHKT,ngày 24/12/2015 của Hiệu trưởng Trường ĐHKT-ĐHQGHN</v>
      </c>
      <c r="S69" s="88">
        <f>VLOOKUP(F69,'[3]chen TL'!$G$2:$AL$65,32,0)</f>
        <v>2.91</v>
      </c>
      <c r="T69" s="88"/>
      <c r="U69" s="88">
        <f>VLOOKUP(F69,'[3]chen TL'!$G$2:$AO$65,35,0)</f>
        <v>8.8000000000000007</v>
      </c>
      <c r="V69" s="74"/>
      <c r="W69" s="106" t="s">
        <v>49</v>
      </c>
      <c r="X69" s="106" t="s">
        <v>438</v>
      </c>
      <c r="Y69" s="88" t="str">
        <f>VLOOKUP(F69,'[3]chen TL'!$G$2:$AT$66,40,0)</f>
        <v>1669/QĐ-ĐHKT ngày 13 tháng 6 năm 2016</v>
      </c>
      <c r="Z69" s="84" t="str">
        <f>VLOOKUP(F69,'[3]chen TL'!$G$2:$U$65,15,0)</f>
        <v>GS.TS. Phan Huy Đường</v>
      </c>
      <c r="AA69" s="84" t="str">
        <f>VLOOKUP(F69,'[3]chen TL'!$G$2:$X$65,18,0)</f>
        <v>TS. Phan Trung Chính</v>
      </c>
      <c r="AB69" s="84" t="str">
        <f>VLOOKUP(F69,'[3]chen TL'!$G$2:$AA$65,21,0)</f>
        <v>TS. Nguyễn Xuân Thành</v>
      </c>
      <c r="AC69" s="84" t="str">
        <f>VLOOKUP(F69,'[3]chen TL'!$G$2:$AD$65,24,0)</f>
        <v>TS. Nguyễn Thùy Anh</v>
      </c>
      <c r="AD69" s="84" t="str">
        <f>VLOOKUP(F69,'[3]chen TL'!$G$2:$AG$65,27,0)</f>
        <v>TS. Nguyễn Anh Tuấn</v>
      </c>
      <c r="AE69" s="84" t="str">
        <f>VLOOKUP(F69,'[3]chen TL'!$G$2:$AW$65,43,0)</f>
        <v>ngày 02 tháng 7 năm 2016</v>
      </c>
      <c r="AF69" s="105" t="s">
        <v>524</v>
      </c>
      <c r="AG69" s="108" t="s">
        <v>525</v>
      </c>
      <c r="AH69" s="106"/>
      <c r="AI69" s="106"/>
      <c r="AJ69" s="106"/>
      <c r="AK69" s="39" t="str">
        <f t="shared" si="28"/>
        <v>Đặng Thị Việt Hạnh</v>
      </c>
      <c r="AL69" s="39" t="str">
        <f t="shared" si="29"/>
        <v>Đặng Thị Việt Hạnh 12/09/1979</v>
      </c>
      <c r="AM69" s="96" t="s">
        <v>526</v>
      </c>
      <c r="AN69" s="97" t="s">
        <v>51</v>
      </c>
      <c r="AO69" s="92" t="s">
        <v>340</v>
      </c>
      <c r="AP69" s="97" t="str">
        <f t="shared" si="30"/>
        <v>5453/QĐ-ĐHKT,ngày 24/12/2015 của Hiệu trưởng Trường ĐHKT-ĐHQGHN</v>
      </c>
      <c r="AQ69" s="97" t="str">
        <f t="shared" si="31"/>
        <v>hanhdtv@vnu.edu.vn,</v>
      </c>
      <c r="AS69" s="97">
        <v>1696</v>
      </c>
    </row>
    <row r="70" spans="1:46" ht="78.75" x14ac:dyDescent="0.2">
      <c r="A70" s="43" t="s">
        <v>654</v>
      </c>
      <c r="B70" s="84">
        <v>60</v>
      </c>
      <c r="C70" s="100" t="s">
        <v>572</v>
      </c>
      <c r="D70" s="90" t="s">
        <v>527</v>
      </c>
      <c r="E70" s="91" t="s">
        <v>528</v>
      </c>
      <c r="F70" s="37" t="str">
        <f t="shared" si="2"/>
        <v>Nguyễn Tiến Ngợi 07/11/1982</v>
      </c>
      <c r="G70" s="92" t="s">
        <v>529</v>
      </c>
      <c r="H70" s="93" t="s">
        <v>514</v>
      </c>
      <c r="I70" s="93" t="s">
        <v>57</v>
      </c>
      <c r="J70" s="93" t="s">
        <v>106</v>
      </c>
      <c r="K70" s="93" t="s">
        <v>334</v>
      </c>
      <c r="L70" s="93">
        <v>60340102</v>
      </c>
      <c r="M70" s="93" t="s">
        <v>520</v>
      </c>
      <c r="N70" s="93"/>
      <c r="O70" s="94" t="s">
        <v>530</v>
      </c>
      <c r="P70" s="93" t="s">
        <v>531</v>
      </c>
      <c r="Q70" s="93" t="s">
        <v>88</v>
      </c>
      <c r="R70" s="92" t="str">
        <f t="shared" ref="R70:R72" si="32">AP70</f>
        <v>5464/QĐ-ĐHKT,ngày 24/12/2015 của Hiệu trưởng Trường ĐHKT-ĐHQGHN</v>
      </c>
      <c r="S70" s="88">
        <f>VLOOKUP(F70,'[3]chen TL'!$G$2:$AL$65,32,0)</f>
        <v>3.11</v>
      </c>
      <c r="T70" s="88"/>
      <c r="U70" s="88">
        <f>VLOOKUP(F70,'[3]chen TL'!$G$2:$AO$65,35,0)</f>
        <v>8.6</v>
      </c>
      <c r="V70" s="40"/>
      <c r="W70" s="93" t="s">
        <v>49</v>
      </c>
      <c r="X70" s="93" t="s">
        <v>438</v>
      </c>
      <c r="Y70" s="88" t="str">
        <f>VLOOKUP(F70,'[3]chen TL'!$G$2:$AT$66,40,0)</f>
        <v>1670/QĐ-ĐHKT ngày 13 tháng 6 năm 2016</v>
      </c>
      <c r="Z70" s="84" t="str">
        <f>VLOOKUP(F70,'[3]chen TL'!$G$2:$U$65,15,0)</f>
        <v>GS.TS. Phan Huy Đường</v>
      </c>
      <c r="AA70" s="84" t="str">
        <f>VLOOKUP(F70,'[3]chen TL'!$G$2:$X$65,18,0)</f>
        <v>TS. Nguyễn Xuân Thành</v>
      </c>
      <c r="AB70" s="84" t="str">
        <f>VLOOKUP(F70,'[3]chen TL'!$G$2:$AA$65,21,0)</f>
        <v>TS. Nguyễn Anh Tuấn</v>
      </c>
      <c r="AC70" s="84" t="str">
        <f>VLOOKUP(F70,'[3]chen TL'!$G$2:$AD$65,24,0)</f>
        <v>TS. Nguyễn Thùy Anh</v>
      </c>
      <c r="AD70" s="84" t="str">
        <f>VLOOKUP(F70,'[3]chen TL'!$G$2:$AG$65,27,0)</f>
        <v>TS. Phan Trung Chính</v>
      </c>
      <c r="AE70" s="84" t="str">
        <f>VLOOKUP(F70,'[3]chen TL'!$G$2:$AW$65,43,0)</f>
        <v>ngày 02 tháng 7 năm 2016</v>
      </c>
      <c r="AF70" s="92" t="s">
        <v>533</v>
      </c>
      <c r="AG70" s="95" t="s">
        <v>534</v>
      </c>
      <c r="AH70" s="93"/>
      <c r="AI70" s="93"/>
      <c r="AJ70" s="93"/>
      <c r="AK70" s="39" t="str">
        <f t="shared" ref="AK70:AK72" si="33">TRIM(D70)&amp;" "&amp;TRIM(E70)</f>
        <v>Nguyễn Tiến Ngợi</v>
      </c>
      <c r="AL70" s="39" t="str">
        <f t="shared" ref="AL70:AL72" si="34">TRIM(AK70)&amp;" "&amp;TRIM(G70)</f>
        <v>Nguyễn Tiến Ngợi 07/11/1982</v>
      </c>
      <c r="AM70" s="96" t="s">
        <v>532</v>
      </c>
      <c r="AN70" s="97" t="s">
        <v>51</v>
      </c>
      <c r="AO70" s="92" t="s">
        <v>340</v>
      </c>
      <c r="AP70" s="97" t="str">
        <f t="shared" ref="AP70:AP72" si="35">AM70&amp;AN70&amp;AO70</f>
        <v>5464/QĐ-ĐHKT,ngày 24/12/2015 của Hiệu trưởng Trường ĐHKT-ĐHQGHN</v>
      </c>
      <c r="AQ70" s="97" t="str">
        <f t="shared" ref="AQ70:AQ72" si="36">AG70&amp;","</f>
        <v>tienngoi.wru.jstn@gmail.com,</v>
      </c>
      <c r="AS70" s="97">
        <v>1697</v>
      </c>
    </row>
    <row r="71" spans="1:46" ht="54" customHeight="1" x14ac:dyDescent="0.2">
      <c r="A71" s="43" t="s">
        <v>655</v>
      </c>
      <c r="B71" s="84">
        <v>61</v>
      </c>
      <c r="C71" s="84">
        <v>13055748</v>
      </c>
      <c r="D71" s="90" t="s">
        <v>536</v>
      </c>
      <c r="E71" s="91" t="s">
        <v>123</v>
      </c>
      <c r="F71" s="37" t="str">
        <f t="shared" si="2"/>
        <v>Hoàng Anh Tuấn 08/07/1984</v>
      </c>
      <c r="G71" s="92" t="s">
        <v>537</v>
      </c>
      <c r="H71" s="93" t="s">
        <v>514</v>
      </c>
      <c r="I71" s="93" t="s">
        <v>57</v>
      </c>
      <c r="J71" s="93" t="s">
        <v>106</v>
      </c>
      <c r="K71" s="93" t="s">
        <v>59</v>
      </c>
      <c r="L71" s="93">
        <v>60340102</v>
      </c>
      <c r="M71" s="93" t="s">
        <v>538</v>
      </c>
      <c r="N71" s="93"/>
      <c r="O71" s="94" t="s">
        <v>539</v>
      </c>
      <c r="P71" s="93" t="s">
        <v>540</v>
      </c>
      <c r="Q71" s="93" t="s">
        <v>88</v>
      </c>
      <c r="R71" s="92" t="str">
        <f t="shared" si="32"/>
        <v>2982/QĐ-ĐHKT,ngày 15/7/2015 của Hiệu trưởng Trường ĐHKT-ĐHQGHN</v>
      </c>
      <c r="S71" s="88">
        <f>VLOOKUP(F71,'[3]chen TL'!$G$2:$AL$65,32,0)</f>
        <v>3.01</v>
      </c>
      <c r="T71" s="88"/>
      <c r="U71" s="88">
        <f>VLOOKUP(F71,'[3]chen TL'!$G$2:$AO$65,35,0)</f>
        <v>8.6</v>
      </c>
      <c r="V71" s="40"/>
      <c r="W71" s="93" t="s">
        <v>49</v>
      </c>
      <c r="X71" s="93" t="s">
        <v>54</v>
      </c>
      <c r="Y71" s="88" t="str">
        <f>VLOOKUP(F71,'[3]chen TL'!$G$2:$AT$66,40,0)</f>
        <v>1671/QĐ-ĐHKT ngày 13 tháng 6 năm 2016</v>
      </c>
      <c r="Z71" s="84" t="str">
        <f>VLOOKUP(F71,'[3]chen TL'!$G$2:$U$65,15,0)</f>
        <v>GS.TS. Phan Huy Đường</v>
      </c>
      <c r="AA71" s="84" t="str">
        <f>VLOOKUP(F71,'[3]chen TL'!$G$2:$X$65,18,0)</f>
        <v>TS. Nguyễn Anh Tuấn</v>
      </c>
      <c r="AB71" s="84" t="str">
        <f>VLOOKUP(F71,'[3]chen TL'!$G$2:$AA$65,21,0)</f>
        <v>TS. Nguyễn Xuân Thành</v>
      </c>
      <c r="AC71" s="84" t="str">
        <f>VLOOKUP(F71,'[3]chen TL'!$G$2:$AD$65,24,0)</f>
        <v>TS. Nguyễn Thùy Anh</v>
      </c>
      <c r="AD71" s="84" t="str">
        <f>VLOOKUP(F71,'[3]chen TL'!$G$2:$AG$65,27,0)</f>
        <v>TS. Phan Trung Chính</v>
      </c>
      <c r="AE71" s="84" t="str">
        <f>VLOOKUP(F71,'[3]chen TL'!$G$2:$AW$65,43,0)</f>
        <v>ngày 02 tháng 7 năm 2016</v>
      </c>
      <c r="AF71" s="92" t="s">
        <v>541</v>
      </c>
      <c r="AG71" s="95" t="s">
        <v>542</v>
      </c>
      <c r="AH71" s="93"/>
      <c r="AI71" s="93"/>
      <c r="AJ71" s="93"/>
      <c r="AK71" s="39" t="str">
        <f t="shared" si="33"/>
        <v>Hoàng Anh Tuấn</v>
      </c>
      <c r="AL71" s="39" t="str">
        <f t="shared" si="34"/>
        <v>Hoàng Anh Tuấn 08/07/1984</v>
      </c>
      <c r="AM71" s="96" t="s">
        <v>543</v>
      </c>
      <c r="AN71" s="97" t="s">
        <v>51</v>
      </c>
      <c r="AO71" s="92" t="s">
        <v>201</v>
      </c>
      <c r="AP71" s="97" t="str">
        <f t="shared" si="35"/>
        <v>2982/QĐ-ĐHKT,ngày 15/7/2015 của Hiệu trưởng Trường ĐHKT-ĐHQGHN</v>
      </c>
      <c r="AQ71" s="97" t="str">
        <f t="shared" si="36"/>
        <v>tochuctm@gmail.com,</v>
      </c>
      <c r="AS71" s="97">
        <v>1698</v>
      </c>
    </row>
    <row r="72" spans="1:46" ht="78.75" x14ac:dyDescent="0.2">
      <c r="A72" s="43" t="s">
        <v>656</v>
      </c>
      <c r="B72" s="84">
        <v>62</v>
      </c>
      <c r="C72" s="84">
        <v>13055696</v>
      </c>
      <c r="D72" s="103" t="s">
        <v>544</v>
      </c>
      <c r="E72" s="104" t="s">
        <v>90</v>
      </c>
      <c r="F72" s="37" t="str">
        <f t="shared" si="2"/>
        <v>Cao Thị Nhung 12/10/1984</v>
      </c>
      <c r="G72" s="92" t="s">
        <v>545</v>
      </c>
      <c r="H72" s="93" t="str">
        <f>VLOOKUP(AL72,'[2]các nganh '!$G$7:$H$641,2,0)</f>
        <v>Hải Phòng</v>
      </c>
      <c r="I72" s="93" t="str">
        <f>VLOOKUP(AL72,'[2]các nganh '!$G$7:$I$641,3,0)</f>
        <v>Nữ</v>
      </c>
      <c r="J72" s="93" t="str">
        <f>VLOOKUP(AL72,'[2]các nganh '!$G$7:$L$641,6,0)</f>
        <v>Quản lý kinh tế</v>
      </c>
      <c r="K72" s="93" t="str">
        <f>VLOOKUP(AL72,'[2]các nganh '!$G$7:$J$641,4,0)</f>
        <v>QH-2013-E</v>
      </c>
      <c r="L72" s="93">
        <v>60340102</v>
      </c>
      <c r="M72" s="93" t="s">
        <v>108</v>
      </c>
      <c r="N72" s="93"/>
      <c r="O72" s="94" t="str">
        <f>VLOOKUP(AL72,'[2]các nganh '!$G$7:$O$641,9,0)</f>
        <v>Quản lý nhà nước đối với các khu công nghiệp trên địa bàn tỉnh Bắc Ninh</v>
      </c>
      <c r="P72" s="93" t="str">
        <f>VLOOKUP(AL72,'[2]các nganh '!$G$7:$P$641,10,0)</f>
        <v>TS. Phạm Quỳnh Anh</v>
      </c>
      <c r="Q72" s="93" t="str">
        <f>VLOOKUP(AL72,'[2]các nganh '!$G$7:$Q$641,11,0)</f>
        <v xml:space="preserve"> Trường ĐH Kinh tế, ĐHQG Hà Nội</v>
      </c>
      <c r="R72" s="92" t="str">
        <f t="shared" si="32"/>
        <v>2186/QĐ-ĐHKT,ngày 27/05/2015 của Hiệu trưởng Trường ĐHKT-ĐHQGHN</v>
      </c>
      <c r="S72" s="88">
        <f>VLOOKUP(F72,'[3]chen TL'!$G$2:$AL$65,32,0)</f>
        <v>3.3</v>
      </c>
      <c r="T72" s="88"/>
      <c r="U72" s="88">
        <f>VLOOKUP(F72,'[3]chen TL'!$G$2:$AO$65,35,0)</f>
        <v>8.6</v>
      </c>
      <c r="V72" s="40"/>
      <c r="W72" s="93" t="s">
        <v>49</v>
      </c>
      <c r="X72" s="93" t="s">
        <v>54</v>
      </c>
      <c r="Y72" s="88" t="str">
        <f>VLOOKUP(F72,'[3]chen TL'!$G$2:$AT$66,40,0)</f>
        <v>1664/QĐ-ĐHKT ngày 13 tháng 6 năm 2016</v>
      </c>
      <c r="Z72" s="84" t="str">
        <f>VLOOKUP(F72,'[3]chen TL'!$G$2:$U$65,15,0)</f>
        <v>GS.TS. Phan Huy Đường</v>
      </c>
      <c r="AA72" s="84" t="str">
        <f>VLOOKUP(F72,'[3]chen TL'!$G$2:$X$65,18,0)</f>
        <v>TS. Phan Trung Chính</v>
      </c>
      <c r="AB72" s="84" t="str">
        <f>VLOOKUP(F72,'[3]chen TL'!$G$2:$AA$65,21,0)</f>
        <v>PGS.TS. Trương Quốc Cường</v>
      </c>
      <c r="AC72" s="84" t="str">
        <f>VLOOKUP(F72,'[3]chen TL'!$G$2:$AD$65,24,0)</f>
        <v>TS. Nguyễn Thị Thu Hoài</v>
      </c>
      <c r="AD72" s="84" t="str">
        <f>VLOOKUP(F72,'[3]chen TL'!$G$2:$AG$65,27,0)</f>
        <v>PGS.TS. Phạm Thị Hồng Điệp</v>
      </c>
      <c r="AE72" s="84" t="str">
        <f>VLOOKUP(F72,'[3]chen TL'!$G$2:$AW$65,43,0)</f>
        <v>ngày 02 tháng 7 năm 2016</v>
      </c>
      <c r="AF72" s="92" t="s">
        <v>547</v>
      </c>
      <c r="AG72" s="95" t="s">
        <v>548</v>
      </c>
      <c r="AH72" s="93"/>
      <c r="AI72" s="93"/>
      <c r="AJ72" s="93"/>
      <c r="AK72" s="39" t="str">
        <f t="shared" si="33"/>
        <v>Cao Thị Nhung</v>
      </c>
      <c r="AL72" s="39" t="str">
        <f t="shared" si="34"/>
        <v>Cao Thị Nhung 12/10/1984</v>
      </c>
      <c r="AM72" s="96" t="s">
        <v>546</v>
      </c>
      <c r="AN72" s="97" t="s">
        <v>51</v>
      </c>
      <c r="AO72" s="92" t="s">
        <v>50</v>
      </c>
      <c r="AP72" s="97" t="str">
        <f t="shared" si="35"/>
        <v>2186/QĐ-ĐHKT,ngày 27/05/2015 của Hiệu trưởng Trường ĐHKT-ĐHQGHN</v>
      </c>
      <c r="AQ72" s="97" t="str">
        <f t="shared" si="36"/>
        <v>caophuongnhung84@gmail.com,</v>
      </c>
      <c r="AS72" s="43">
        <v>1773</v>
      </c>
      <c r="AT72" s="43" t="s">
        <v>584</v>
      </c>
    </row>
    <row r="73" spans="1:46" ht="63" x14ac:dyDescent="0.2">
      <c r="A73" s="43" t="s">
        <v>657</v>
      </c>
      <c r="B73" s="84">
        <v>63</v>
      </c>
      <c r="C73" s="84">
        <v>13055494</v>
      </c>
      <c r="D73" s="109" t="s">
        <v>549</v>
      </c>
      <c r="E73" s="91" t="s">
        <v>550</v>
      </c>
      <c r="F73" s="37" t="str">
        <f t="shared" si="2"/>
        <v>Hồ Thị Hải 10/07/1991</v>
      </c>
      <c r="G73" s="92" t="s">
        <v>551</v>
      </c>
      <c r="H73" s="93" t="str">
        <f>VLOOKUP(AL73,'[2]các nganh '!$G$7:$H$641,2,0)</f>
        <v>Thanh Hóa</v>
      </c>
      <c r="I73" s="93" t="str">
        <f>VLOOKUP(AL73,'[2]các nganh '!$G$7:$I$641,3,0)</f>
        <v>Nữ</v>
      </c>
      <c r="J73" s="93" t="str">
        <f>VLOOKUP(AL73,'[2]các nganh '!$G$7:$L$641,6,0)</f>
        <v>Quản trị kinh doanh</v>
      </c>
      <c r="K73" s="93" t="str">
        <f>VLOOKUP(AL73,'[2]các nganh '!$G$7:$J$641,4,0)</f>
        <v>QH-2013-E</v>
      </c>
      <c r="L73" s="93">
        <v>60340102</v>
      </c>
      <c r="M73" s="93" t="s">
        <v>108</v>
      </c>
      <c r="N73" s="93"/>
      <c r="O73" s="94" t="s">
        <v>553</v>
      </c>
      <c r="P73" s="93" t="str">
        <f>VLOOKUP(AL73,'[2]các nganh '!$G$7:$P$641,10,0)</f>
        <v>TS. Nguyễn Thành Hiếu</v>
      </c>
      <c r="Q73" s="93" t="str">
        <f>VLOOKUP(AL73,'[2]các nganh '!$G$7:$Q$641,11,0)</f>
        <v>Trường Đại học Kinh tế Quốc dân</v>
      </c>
      <c r="R73" s="92" t="str">
        <f t="shared" ref="R73" si="37">AP73</f>
        <v>4354/QĐ-ĐHKT,ngày 14/10/2015 của Hiệu trưởng Trường ĐHKT-ĐHQGHN</v>
      </c>
      <c r="S73" s="88">
        <f>VLOOKUP(F73,'[3]chen TL'!$G$2:$AL$65,32,0)</f>
        <v>3.07</v>
      </c>
      <c r="T73" s="88"/>
      <c r="U73" s="88">
        <f>VLOOKUP(F73,'[3]chen TL'!$G$2:$AO$65,35,0)</f>
        <v>8.5</v>
      </c>
      <c r="V73" s="40"/>
      <c r="W73" s="93" t="s">
        <v>556</v>
      </c>
      <c r="X73" s="93" t="s">
        <v>54</v>
      </c>
      <c r="Y73" s="88" t="str">
        <f>VLOOKUP(F73,'[3]chen TL'!$G$2:$AT$66,40,0)</f>
        <v>1577/QĐ-ĐHKT ngày 07 tháng 6 năm 2016</v>
      </c>
      <c r="Z73" s="84" t="str">
        <f>VLOOKUP(F73,'[3]chen TL'!$G$2:$U$65,15,0)</f>
        <v>PGS.TS. Trần Anh Tài</v>
      </c>
      <c r="AA73" s="84" t="str">
        <f>VLOOKUP(F73,'[3]chen TL'!$G$2:$X$65,18,0)</f>
        <v>TS. Phan Chí Anh</v>
      </c>
      <c r="AB73" s="84" t="str">
        <f>VLOOKUP(F73,'[3]chen TL'!$G$2:$AA$65,21,0)</f>
        <v>GS.TS. Bùi Xuân Phong</v>
      </c>
      <c r="AC73" s="84" t="str">
        <f>VLOOKUP(F73,'[3]chen TL'!$G$2:$AD$65,24,0)</f>
        <v>TS. Đỗ Xuân Trường</v>
      </c>
      <c r="AD73" s="84" t="str">
        <f>VLOOKUP(F73,'[3]chen TL'!$G$2:$AG$65,27,0)</f>
        <v>PGS.TS. Nguyễn Văn Định</v>
      </c>
      <c r="AE73" s="84" t="str">
        <f>VLOOKUP(F73,'[3]chen TL'!$G$2:$AW$65,43,0)</f>
        <v>ngày 02 tháng 7 năm 2016</v>
      </c>
      <c r="AF73" s="92" t="s">
        <v>552</v>
      </c>
      <c r="AG73" s="110" t="s">
        <v>664</v>
      </c>
      <c r="AH73" s="93"/>
      <c r="AI73" s="93"/>
      <c r="AJ73" s="93"/>
      <c r="AK73" s="39" t="str">
        <f t="shared" ref="AK73" si="38">TRIM(D73)&amp;" "&amp;TRIM(E73)</f>
        <v>Hồ Thị Hải</v>
      </c>
      <c r="AL73" s="39" t="str">
        <f t="shared" ref="AL73" si="39">TRIM(AK73)&amp;" "&amp;TRIM(G73)</f>
        <v>Hồ Thị Hải 10/07/1991</v>
      </c>
      <c r="AM73" s="96" t="s">
        <v>554</v>
      </c>
      <c r="AN73" s="97" t="s">
        <v>51</v>
      </c>
      <c r="AO73" s="92" t="s">
        <v>555</v>
      </c>
      <c r="AP73" s="97" t="str">
        <f t="shared" ref="AP73" si="40">AM73&amp;AN73&amp;AO73</f>
        <v>4354/QĐ-ĐHKT,ngày 14/10/2015 của Hiệu trưởng Trường ĐHKT-ĐHQGHN</v>
      </c>
      <c r="AQ73" s="97" t="str">
        <f t="shared" ref="AQ73" si="41">AG73&amp;","</f>
        <v>haiho.th@gmail.com,</v>
      </c>
      <c r="AS73" s="43">
        <v>1774</v>
      </c>
    </row>
    <row r="74" spans="1:46" ht="78.75" x14ac:dyDescent="0.2">
      <c r="A74" s="43" t="s">
        <v>658</v>
      </c>
      <c r="B74" s="84">
        <v>64</v>
      </c>
      <c r="C74" s="84">
        <v>13055192</v>
      </c>
      <c r="D74" s="109" t="s">
        <v>561</v>
      </c>
      <c r="E74" s="91" t="s">
        <v>562</v>
      </c>
      <c r="F74" s="37" t="str">
        <f t="shared" si="2"/>
        <v>Phạm Văn Duy 27/06/1983</v>
      </c>
      <c r="G74" s="92" t="s">
        <v>563</v>
      </c>
      <c r="H74" s="93" t="str">
        <f>VLOOKUP(AL74,'[2]các nganh '!$G$7:$H$641,2,0)</f>
        <v>Hà Nam</v>
      </c>
      <c r="I74" s="93" t="str">
        <f>VLOOKUP(AL74,'[2]các nganh '!$G$7:$I$641,3,0)</f>
        <v>Nam</v>
      </c>
      <c r="J74" s="93" t="str">
        <f>VLOOKUP(AL74,'[2]các nganh '!$G$7:$L$641,6,0)</f>
        <v>Quản lý kinh tế</v>
      </c>
      <c r="K74" s="93" t="str">
        <f>VLOOKUP(AL74,'[2]các nganh '!$G$7:$J$641,4,0)</f>
        <v>QH-2013-E</v>
      </c>
      <c r="L74" s="93">
        <v>60340102</v>
      </c>
      <c r="M74" s="93" t="s">
        <v>108</v>
      </c>
      <c r="N74" s="93"/>
      <c r="O74" s="94" t="s">
        <v>567</v>
      </c>
      <c r="P74" s="93" t="str">
        <f>VLOOKUP(AL74,'[2]các nganh '!$G$7:$P$641,10,0)</f>
        <v>PGS.TS. Nguyễn Mạnh Tuân</v>
      </c>
      <c r="Q74" s="93" t="str">
        <f>VLOOKUP(AL74,'[2]các nganh '!$G$7:$Q$641,11,0)</f>
        <v>ĐHQG Hà Nội</v>
      </c>
      <c r="R74" s="92" t="str">
        <f t="shared" ref="R74:R75" si="42">AP74</f>
        <v>2096/QĐ-ĐHKT,ngày 27/05/2015 của Hiệu trưởng Trường ĐHKT-ĐHQGHN</v>
      </c>
      <c r="S74" s="88">
        <f>VLOOKUP(F74,'[3]chen TL'!$G$2:$AL$65,32,0)</f>
        <v>2.76</v>
      </c>
      <c r="T74" s="88"/>
      <c r="U74" s="88">
        <f>VLOOKUP(F74,'[3]chen TL'!$G$2:$AO$65,35,0)</f>
        <v>8.5</v>
      </c>
      <c r="V74" s="40"/>
      <c r="W74" s="93" t="s">
        <v>49</v>
      </c>
      <c r="X74" s="93" t="s">
        <v>55</v>
      </c>
      <c r="Y74" s="88" t="str">
        <f>VLOOKUP(F74,'[3]chen TL'!$G$2:$AT$66,40,0)</f>
        <v>1665/QĐ-ĐHKT ngày 13 tháng 6 năm 2016</v>
      </c>
      <c r="Z74" s="84" t="str">
        <f>VLOOKUP(F74,'[3]chen TL'!$G$2:$U$65,15,0)</f>
        <v>GS.TS. Phan Huy Đường</v>
      </c>
      <c r="AA74" s="84" t="str">
        <f>VLOOKUP(F74,'[3]chen TL'!$G$2:$X$65,18,0)</f>
        <v>TS. Phan Trung Chính</v>
      </c>
      <c r="AB74" s="84" t="str">
        <f>VLOOKUP(F74,'[3]chen TL'!$G$2:$AA$65,21,0)</f>
        <v>PGS.TS. Phạm Thị Hồng Điệp</v>
      </c>
      <c r="AC74" s="84" t="str">
        <f>VLOOKUP(F74,'[3]chen TL'!$G$2:$AD$65,24,0)</f>
        <v>TS. Nguyễn Thị Thu Hoài</v>
      </c>
      <c r="AD74" s="84" t="str">
        <f>VLOOKUP(F74,'[3]chen TL'!$G$2:$AG$65,27,0)</f>
        <v>PGS.TS. Trương Quốc Cường</v>
      </c>
      <c r="AE74" s="84" t="str">
        <f>VLOOKUP(F74,'[3]chen TL'!$G$2:$AW$65,43,0)</f>
        <v>ngày 02 tháng 7 năm 2016</v>
      </c>
      <c r="AF74" s="92" t="s">
        <v>565</v>
      </c>
      <c r="AG74" s="95" t="s">
        <v>566</v>
      </c>
      <c r="AH74" s="93"/>
      <c r="AI74" s="93"/>
      <c r="AJ74" s="93"/>
      <c r="AK74" s="39" t="str">
        <f t="shared" ref="AK74:AK75" si="43">TRIM(D74)&amp;" "&amp;TRIM(E74)</f>
        <v>Phạm Văn Duy</v>
      </c>
      <c r="AL74" s="39" t="str">
        <f t="shared" ref="AL74:AL75" si="44">TRIM(AK74)&amp;" "&amp;TRIM(G74)</f>
        <v>Phạm Văn Duy 27/06/1983</v>
      </c>
      <c r="AM74" s="96" t="s">
        <v>564</v>
      </c>
      <c r="AN74" s="97" t="s">
        <v>51</v>
      </c>
      <c r="AO74" s="92" t="s">
        <v>50</v>
      </c>
      <c r="AP74" s="97" t="str">
        <f t="shared" ref="AP74:AP75" si="45">AM74&amp;AN74&amp;AO74</f>
        <v>2096/QĐ-ĐHKT,ngày 27/05/2015 của Hiệu trưởng Trường ĐHKT-ĐHQGHN</v>
      </c>
      <c r="AQ74" s="97" t="str">
        <f t="shared" ref="AQ74:AQ75" si="46">AG74&amp;","</f>
        <v>phamduyimc@gmail.com,</v>
      </c>
      <c r="AS74" s="43">
        <v>1775</v>
      </c>
    </row>
    <row r="75" spans="1:46" ht="94.5" x14ac:dyDescent="0.2">
      <c r="A75" s="43" t="s">
        <v>659</v>
      </c>
      <c r="B75" s="84">
        <v>65</v>
      </c>
      <c r="C75" s="84">
        <v>13055494</v>
      </c>
      <c r="D75" s="109" t="s">
        <v>587</v>
      </c>
      <c r="E75" s="91" t="s">
        <v>588</v>
      </c>
      <c r="F75" s="37" t="str">
        <f t="shared" si="2"/>
        <v>Trần Thị Thu Hiền 23/10/1990</v>
      </c>
      <c r="G75" s="92" t="s">
        <v>589</v>
      </c>
      <c r="H75" s="93" t="s">
        <v>170</v>
      </c>
      <c r="I75" s="93" t="s">
        <v>86</v>
      </c>
      <c r="J75" s="93" t="s">
        <v>58</v>
      </c>
      <c r="K75" s="93" t="s">
        <v>334</v>
      </c>
      <c r="L75" s="93">
        <v>60340102</v>
      </c>
      <c r="M75" s="93" t="s">
        <v>593</v>
      </c>
      <c r="N75" s="93"/>
      <c r="O75" s="94" t="s">
        <v>594</v>
      </c>
      <c r="P75" s="93" t="s">
        <v>596</v>
      </c>
      <c r="Q75" s="93" t="s">
        <v>88</v>
      </c>
      <c r="R75" s="92" t="str">
        <f t="shared" si="42"/>
        <v>5572/QĐ-ĐHKT,ngày 24/12/2015 của Hiệu trưởng Trường ĐHKT-ĐHQGHN</v>
      </c>
      <c r="S75" s="88">
        <f>VLOOKUP(F75,'[3]chen TL'!$G$2:$AL$65,32,0)</f>
        <v>2.69</v>
      </c>
      <c r="T75" s="88"/>
      <c r="U75" s="88">
        <f>VLOOKUP(F75,'[3]chen TL'!$G$2:$AO$65,35,0)</f>
        <v>8.8000000000000007</v>
      </c>
      <c r="V75" s="40"/>
      <c r="W75" s="93" t="s">
        <v>49</v>
      </c>
      <c r="X75" s="93" t="s">
        <v>438</v>
      </c>
      <c r="Y75" s="88" t="str">
        <f>VLOOKUP(F75,'[3]chen TL'!$G$2:$AT$66,40,0)</f>
        <v>1691/QĐ-ĐHKT ngày 13 tháng 6 năm 2016</v>
      </c>
      <c r="Z75" s="84" t="str">
        <f>VLOOKUP(F75,'[3]chen TL'!$G$2:$U$65,15,0)</f>
        <v>PGS.TS. Trần Thị Thanh Tú</v>
      </c>
      <c r="AA75" s="84" t="str">
        <f>VLOOKUP(F75,'[3]chen TL'!$G$2:$X$65,18,0)</f>
        <v>PGS.TS. Lê Hoàng Nga</v>
      </c>
      <c r="AB75" s="84" t="str">
        <f>VLOOKUP(F75,'[3]chen TL'!$G$2:$AA$65,21,0)</f>
        <v>TS. Đinh Xuân Cường</v>
      </c>
      <c r="AC75" s="84" t="str">
        <f>VLOOKUP(F75,'[3]chen TL'!$G$2:$AD$65,24,0)</f>
        <v>TS. Nguyễn Phú Hà</v>
      </c>
      <c r="AD75" s="84" t="str">
        <f>VLOOKUP(F75,'[3]chen TL'!$G$2:$AG$65,27,0)</f>
        <v>TS. Nguyễn Thị Kim Oanh</v>
      </c>
      <c r="AE75" s="84" t="str">
        <f>VLOOKUP(F75,'[3]chen TL'!$G$2:$AW$65,43,0)</f>
        <v>ngày 02 tháng 7 năm 2016</v>
      </c>
      <c r="AF75" s="92" t="s">
        <v>662</v>
      </c>
      <c r="AG75" s="95" t="s">
        <v>663</v>
      </c>
      <c r="AH75" s="93"/>
      <c r="AI75" s="93"/>
      <c r="AJ75" s="93"/>
      <c r="AK75" s="39" t="str">
        <f t="shared" si="43"/>
        <v>Trần Thị Thu Hiền</v>
      </c>
      <c r="AL75" s="39" t="str">
        <f t="shared" si="44"/>
        <v>Trần Thị Thu Hiền 23/10/1990</v>
      </c>
      <c r="AM75" s="96" t="s">
        <v>597</v>
      </c>
      <c r="AN75" s="97" t="s">
        <v>51</v>
      </c>
      <c r="AO75" s="92" t="s">
        <v>340</v>
      </c>
      <c r="AP75" s="97" t="str">
        <f t="shared" si="45"/>
        <v>5572/QĐ-ĐHKT,ngày 24/12/2015 của Hiệu trưởng Trường ĐHKT-ĐHQGHN</v>
      </c>
      <c r="AQ75" s="97" t="str">
        <f t="shared" si="46"/>
        <v>tranthuhien2310@gmail.com,</v>
      </c>
      <c r="AS75" s="43">
        <v>1796</v>
      </c>
      <c r="AT75" s="43" t="s">
        <v>599</v>
      </c>
    </row>
    <row r="76" spans="1:46" ht="78.75" x14ac:dyDescent="0.2">
      <c r="A76" s="43" t="s">
        <v>660</v>
      </c>
      <c r="B76" s="84">
        <v>66</v>
      </c>
      <c r="C76" s="84">
        <v>13055192</v>
      </c>
      <c r="D76" s="109" t="s">
        <v>590</v>
      </c>
      <c r="E76" s="91" t="s">
        <v>591</v>
      </c>
      <c r="F76" s="37" t="str">
        <f t="shared" ref="F76" si="47">TRIM(AK76)&amp;" "&amp;TRIM(G76)</f>
        <v>Nguyễn Xuân Vũ 12/04/1981</v>
      </c>
      <c r="G76" s="92" t="s">
        <v>592</v>
      </c>
      <c r="H76" s="93" t="s">
        <v>667</v>
      </c>
      <c r="I76" s="93" t="s">
        <v>57</v>
      </c>
      <c r="J76" s="93" t="s">
        <v>58</v>
      </c>
      <c r="K76" s="93" t="s">
        <v>334</v>
      </c>
      <c r="L76" s="93">
        <v>60340102</v>
      </c>
      <c r="M76" s="93" t="s">
        <v>593</v>
      </c>
      <c r="N76" s="93"/>
      <c r="O76" s="94" t="s">
        <v>595</v>
      </c>
      <c r="P76" s="93" t="s">
        <v>596</v>
      </c>
      <c r="Q76" s="93" t="s">
        <v>88</v>
      </c>
      <c r="R76" s="92" t="str">
        <f t="shared" ref="R76" si="48">AP76</f>
        <v>5573/QĐ-ĐHKT,ngày 24/12/2015 của Hiệu trưởng Trường ĐHKT-ĐHQGHN</v>
      </c>
      <c r="S76" s="88">
        <f>VLOOKUP(F76,'[3]chen TL'!$G$2:$AL$65,32,0)</f>
        <v>2.83</v>
      </c>
      <c r="T76" s="88"/>
      <c r="U76" s="88">
        <f>VLOOKUP(F76,'[3]chen TL'!$G$2:$AO$65,35,0)</f>
        <v>9</v>
      </c>
      <c r="V76" s="40"/>
      <c r="W76" s="93" t="s">
        <v>49</v>
      </c>
      <c r="X76" s="93" t="s">
        <v>438</v>
      </c>
      <c r="Y76" s="88" t="str">
        <f>VLOOKUP(F76,'[3]chen TL'!$G$2:$AT$66,40,0)</f>
        <v>1797/QĐ-ĐHKT ngày 23 tháng 6 năm 2016</v>
      </c>
      <c r="Z76" s="84" t="str">
        <f>VLOOKUP(F76,'[3]chen TL'!$G$2:$U$65,15,0)</f>
        <v>PGS.TS. Nguyễn Hồng Sơn</v>
      </c>
      <c r="AA76" s="84" t="str">
        <f>VLOOKUP(F76,'[3]chen TL'!$G$2:$X$65,18,0)</f>
        <v>TS. Phan Hữu Nghị</v>
      </c>
      <c r="AB76" s="84" t="str">
        <f>VLOOKUP(F76,'[3]chen TL'!$G$2:$AA$65,21,0)</f>
        <v>TS. Nguyễn Thế Hùng</v>
      </c>
      <c r="AC76" s="84" t="str">
        <f>VLOOKUP(F76,'[3]chen TL'!$G$2:$AD$65,24,0)</f>
        <v>TS. Đinh Thị Thanh Vân</v>
      </c>
      <c r="AD76" s="84" t="str">
        <f>VLOOKUP(F76,'[3]chen TL'!$G$2:$AG$65,27,0)</f>
        <v>TS. Nguyễn Đức Trung</v>
      </c>
      <c r="AE76" s="84" t="str">
        <f>VLOOKUP(F76,'[3]chen TL'!$G$2:$AW$65,43,0)</f>
        <v>ngày 02 tháng 7 năm 2016</v>
      </c>
      <c r="AF76" s="92" t="s">
        <v>671</v>
      </c>
      <c r="AG76" s="110" t="s">
        <v>672</v>
      </c>
      <c r="AH76" s="93"/>
      <c r="AI76" s="93"/>
      <c r="AJ76" s="93"/>
      <c r="AK76" s="39" t="str">
        <f t="shared" ref="AK76" si="49">TRIM(D76)&amp;" "&amp;TRIM(E76)</f>
        <v>Nguyễn Xuân Vũ</v>
      </c>
      <c r="AL76" s="39" t="str">
        <f t="shared" ref="AL76" si="50">TRIM(AK76)&amp;" "&amp;TRIM(G76)</f>
        <v>Nguyễn Xuân Vũ 12/04/1981</v>
      </c>
      <c r="AM76" s="96" t="s">
        <v>598</v>
      </c>
      <c r="AN76" s="97" t="s">
        <v>51</v>
      </c>
      <c r="AO76" s="92" t="s">
        <v>340</v>
      </c>
      <c r="AP76" s="97" t="str">
        <f t="shared" ref="AP76" si="51">AM76&amp;AN76&amp;AO76</f>
        <v>5573/QĐ-ĐHKT,ngày 24/12/2015 của Hiệu trưởng Trường ĐHKT-ĐHQGHN</v>
      </c>
      <c r="AQ76" s="97" t="str">
        <f t="shared" ref="AQ76" si="52">AG76&amp;","</f>
        <v>vuxuan@sacombank.com,</v>
      </c>
      <c r="AS76" s="43">
        <v>1797</v>
      </c>
      <c r="AT76" s="43" t="s">
        <v>599</v>
      </c>
    </row>
    <row r="77" spans="1:46" ht="27" customHeight="1" x14ac:dyDescent="0.25">
      <c r="B77" s="250" t="s">
        <v>673</v>
      </c>
      <c r="C77" s="250"/>
      <c r="D77" s="250"/>
      <c r="E77" s="250"/>
      <c r="F77" s="250"/>
      <c r="G77" s="60"/>
      <c r="H77" s="60"/>
      <c r="I77" s="60"/>
      <c r="J77" s="60"/>
      <c r="K77" s="60"/>
      <c r="L77" s="60"/>
      <c r="M77" s="60"/>
      <c r="N77" s="60"/>
      <c r="O77" s="62"/>
      <c r="P77" s="60"/>
      <c r="Q77" s="60"/>
      <c r="R77" s="60"/>
      <c r="S77" s="63"/>
      <c r="T77" s="60"/>
      <c r="U77" s="60"/>
      <c r="V77" s="60"/>
      <c r="W77" s="60"/>
      <c r="X77" s="60"/>
      <c r="Y77" s="60"/>
      <c r="Z77" s="60"/>
      <c r="AA77" s="60"/>
      <c r="AB77" s="60"/>
      <c r="AC77" s="60"/>
      <c r="AD77" s="60"/>
      <c r="AE77" s="60"/>
      <c r="AF77" s="60"/>
      <c r="AG77" s="60"/>
      <c r="AH77" s="60"/>
    </row>
    <row r="78" spans="1:46" x14ac:dyDescent="0.25">
      <c r="B78" s="60"/>
      <c r="C78" s="60"/>
      <c r="D78" s="61"/>
      <c r="E78" s="61"/>
      <c r="F78" s="60"/>
      <c r="G78" s="60"/>
      <c r="H78" s="60"/>
      <c r="I78" s="60"/>
      <c r="J78" s="60"/>
      <c r="K78" s="60"/>
      <c r="L78" s="60"/>
      <c r="M78" s="60"/>
      <c r="N78" s="60"/>
      <c r="O78" s="62"/>
      <c r="P78" s="60"/>
      <c r="Q78" s="60"/>
      <c r="R78" s="60"/>
      <c r="S78" s="63"/>
      <c r="T78" s="60"/>
      <c r="U78" s="60"/>
      <c r="V78" s="60"/>
      <c r="W78" s="60"/>
      <c r="X78" s="60"/>
      <c r="Y78" s="60"/>
      <c r="Z78" s="60"/>
      <c r="AA78" s="60"/>
      <c r="AB78" s="60"/>
      <c r="AC78" s="60"/>
      <c r="AD78" s="60"/>
      <c r="AE78" s="60"/>
      <c r="AF78" s="60"/>
      <c r="AG78" s="60"/>
      <c r="AH78" s="60"/>
    </row>
    <row r="79" spans="1:46" x14ac:dyDescent="0.25">
      <c r="B79" s="60"/>
      <c r="C79" s="60"/>
      <c r="D79" s="61"/>
      <c r="E79" s="61"/>
      <c r="F79" s="60"/>
      <c r="G79" s="60"/>
      <c r="H79" s="60"/>
      <c r="I79" s="60"/>
      <c r="J79" s="60"/>
      <c r="K79" s="60"/>
      <c r="L79" s="60"/>
      <c r="M79" s="60"/>
      <c r="N79" s="60"/>
      <c r="O79" s="62"/>
      <c r="P79" s="60"/>
      <c r="Q79" s="60"/>
      <c r="R79" s="60"/>
      <c r="S79" s="63"/>
      <c r="T79" s="60"/>
      <c r="U79" s="60"/>
      <c r="V79" s="60"/>
      <c r="W79" s="60"/>
      <c r="X79" s="60"/>
      <c r="Y79" s="60"/>
      <c r="Z79" s="60"/>
      <c r="AA79" s="60"/>
      <c r="AB79" s="60"/>
      <c r="AC79" s="60"/>
      <c r="AD79" s="60"/>
      <c r="AE79" s="60"/>
      <c r="AF79" s="60"/>
      <c r="AG79" s="60"/>
      <c r="AH79" s="60"/>
    </row>
    <row r="80" spans="1:46" x14ac:dyDescent="0.25">
      <c r="B80" s="60"/>
      <c r="C80" s="60"/>
      <c r="D80" s="61"/>
      <c r="E80" s="61"/>
      <c r="F80" s="60"/>
      <c r="G80" s="60"/>
      <c r="H80" s="60"/>
      <c r="I80" s="60"/>
      <c r="J80" s="60"/>
      <c r="K80" s="60"/>
      <c r="L80" s="60"/>
      <c r="M80" s="60"/>
      <c r="N80" s="60"/>
      <c r="O80" s="62"/>
      <c r="P80" s="60"/>
      <c r="Q80" s="60"/>
      <c r="R80" s="60"/>
      <c r="S80" s="63"/>
      <c r="T80" s="60"/>
      <c r="U80" s="60"/>
      <c r="V80" s="60"/>
      <c r="W80" s="60"/>
      <c r="X80" s="60"/>
      <c r="Y80" s="60"/>
      <c r="Z80" s="60"/>
      <c r="AA80" s="60"/>
      <c r="AB80" s="60"/>
      <c r="AC80" s="60"/>
      <c r="AD80" s="60"/>
      <c r="AE80" s="60"/>
      <c r="AF80" s="60"/>
      <c r="AG80" s="60"/>
      <c r="AH80" s="60"/>
    </row>
    <row r="81" spans="2:34" x14ac:dyDescent="0.25">
      <c r="B81" s="60"/>
      <c r="C81" s="60"/>
      <c r="D81" s="61"/>
      <c r="E81" s="61"/>
      <c r="F81" s="60"/>
      <c r="G81" s="60"/>
      <c r="H81" s="60"/>
      <c r="I81" s="60"/>
      <c r="J81" s="60"/>
      <c r="K81" s="60"/>
      <c r="L81" s="60"/>
      <c r="M81" s="60"/>
      <c r="N81" s="60"/>
      <c r="O81" s="62"/>
      <c r="P81" s="60">
        <f>1653+41-1</f>
        <v>1693</v>
      </c>
      <c r="Q81" s="60"/>
      <c r="R81" s="60"/>
      <c r="S81" s="63"/>
      <c r="T81" s="60"/>
      <c r="U81" s="60"/>
      <c r="V81" s="60"/>
      <c r="W81" s="60"/>
      <c r="X81" s="60"/>
      <c r="Y81" s="60"/>
      <c r="Z81" s="60"/>
      <c r="AA81" s="60"/>
      <c r="AB81" s="60"/>
      <c r="AC81" s="60"/>
      <c r="AD81" s="60"/>
      <c r="AE81" s="60"/>
      <c r="AF81" s="60"/>
      <c r="AG81" s="60"/>
      <c r="AH81" s="60"/>
    </row>
    <row r="82" spans="2:34" x14ac:dyDescent="0.25">
      <c r="B82" s="60"/>
      <c r="C82" s="60"/>
      <c r="D82" s="61"/>
      <c r="E82" s="61"/>
      <c r="F82" s="60"/>
      <c r="G82" s="60"/>
      <c r="H82" s="60"/>
      <c r="I82" s="60"/>
      <c r="J82" s="60"/>
      <c r="K82" s="60"/>
      <c r="L82" s="60"/>
      <c r="M82" s="60"/>
      <c r="N82" s="60"/>
      <c r="O82" s="62"/>
      <c r="P82" s="60"/>
      <c r="Q82" s="60"/>
      <c r="R82" s="60"/>
      <c r="S82" s="63"/>
      <c r="T82" s="60"/>
      <c r="U82" s="60"/>
      <c r="V82" s="60"/>
      <c r="W82" s="60"/>
      <c r="X82" s="60"/>
      <c r="Y82" s="60"/>
      <c r="Z82" s="60"/>
      <c r="AA82" s="60"/>
      <c r="AB82" s="60"/>
      <c r="AC82" s="60"/>
      <c r="AD82" s="60"/>
      <c r="AE82" s="60"/>
      <c r="AF82" s="60"/>
      <c r="AG82" s="60"/>
      <c r="AH82" s="60"/>
    </row>
    <row r="83" spans="2:34" x14ac:dyDescent="0.25">
      <c r="B83" s="60"/>
      <c r="C83" s="60"/>
      <c r="D83" s="61"/>
      <c r="E83" s="61"/>
      <c r="F83" s="60"/>
      <c r="G83" s="60"/>
      <c r="H83" s="60"/>
      <c r="I83" s="60"/>
      <c r="J83" s="60"/>
      <c r="K83" s="60"/>
      <c r="L83" s="60"/>
      <c r="M83" s="60"/>
      <c r="N83" s="60"/>
      <c r="O83" s="62"/>
      <c r="P83" s="60"/>
      <c r="Q83" s="60"/>
      <c r="R83" s="60"/>
      <c r="S83" s="63"/>
      <c r="T83" s="60"/>
      <c r="U83" s="60"/>
      <c r="V83" s="60"/>
      <c r="W83" s="60"/>
      <c r="X83" s="60"/>
      <c r="Y83" s="60"/>
      <c r="Z83" s="60"/>
      <c r="AA83" s="60"/>
      <c r="AB83" s="60"/>
      <c r="AC83" s="60"/>
      <c r="AD83" s="60"/>
      <c r="AE83" s="60"/>
      <c r="AF83" s="60"/>
      <c r="AG83" s="60"/>
      <c r="AH83" s="60"/>
    </row>
    <row r="84" spans="2:34" x14ac:dyDescent="0.25">
      <c r="B84" s="60"/>
      <c r="C84" s="60"/>
      <c r="D84" s="61"/>
      <c r="E84" s="61"/>
      <c r="F84" s="60"/>
      <c r="G84" s="60"/>
      <c r="H84" s="60"/>
      <c r="I84" s="60"/>
      <c r="J84" s="60"/>
      <c r="K84" s="60"/>
      <c r="L84" s="60"/>
      <c r="M84" s="60"/>
      <c r="N84" s="60"/>
      <c r="O84" s="62"/>
      <c r="P84" s="60"/>
      <c r="Q84" s="60"/>
      <c r="R84" s="60"/>
      <c r="S84" s="63"/>
      <c r="T84" s="60"/>
      <c r="U84" s="60"/>
      <c r="V84" s="60"/>
      <c r="W84" s="60"/>
      <c r="X84" s="60"/>
      <c r="Y84" s="60"/>
      <c r="Z84" s="60"/>
      <c r="AA84" s="60"/>
      <c r="AB84" s="60"/>
      <c r="AC84" s="60"/>
      <c r="AD84" s="60"/>
      <c r="AE84" s="60"/>
      <c r="AF84" s="60"/>
      <c r="AG84" s="60"/>
      <c r="AH84" s="60"/>
    </row>
    <row r="85" spans="2:34" x14ac:dyDescent="0.25">
      <c r="B85" s="60"/>
      <c r="C85" s="60"/>
      <c r="D85" s="61"/>
      <c r="E85" s="61"/>
      <c r="F85" s="60"/>
      <c r="G85" s="60"/>
      <c r="H85" s="60"/>
      <c r="I85" s="60"/>
      <c r="J85" s="60"/>
      <c r="K85" s="60"/>
      <c r="L85" s="60"/>
      <c r="M85" s="60"/>
      <c r="N85" s="60"/>
      <c r="O85" s="62"/>
      <c r="P85" s="60"/>
      <c r="Q85" s="60"/>
      <c r="R85" s="60"/>
      <c r="S85" s="63"/>
      <c r="T85" s="60"/>
      <c r="U85" s="60"/>
      <c r="V85" s="60"/>
      <c r="W85" s="60"/>
      <c r="X85" s="60"/>
      <c r="Y85" s="60"/>
      <c r="Z85" s="60"/>
      <c r="AA85" s="60"/>
      <c r="AB85" s="60"/>
      <c r="AC85" s="60"/>
      <c r="AD85" s="60"/>
      <c r="AE85" s="60"/>
      <c r="AF85" s="60"/>
      <c r="AG85" s="60"/>
      <c r="AH85" s="60"/>
    </row>
    <row r="86" spans="2:34" x14ac:dyDescent="0.25">
      <c r="B86" s="60"/>
      <c r="C86" s="60"/>
      <c r="D86" s="61"/>
      <c r="E86" s="61"/>
      <c r="F86" s="60"/>
      <c r="G86" s="60"/>
      <c r="H86" s="60"/>
      <c r="I86" s="60"/>
      <c r="J86" s="60"/>
      <c r="K86" s="60"/>
      <c r="L86" s="60"/>
      <c r="M86" s="60"/>
      <c r="N86" s="60"/>
      <c r="O86" s="62"/>
      <c r="P86" s="60"/>
      <c r="Q86" s="60"/>
      <c r="R86" s="60"/>
      <c r="S86" s="63"/>
      <c r="T86" s="60"/>
      <c r="U86" s="60"/>
      <c r="V86" s="60"/>
      <c r="W86" s="60"/>
      <c r="X86" s="60"/>
      <c r="Y86" s="60"/>
      <c r="Z86" s="60"/>
      <c r="AA86" s="60"/>
      <c r="AB86" s="60"/>
      <c r="AC86" s="60"/>
      <c r="AD86" s="60"/>
      <c r="AE86" s="60"/>
      <c r="AF86" s="60"/>
      <c r="AG86" s="60"/>
      <c r="AH86" s="60"/>
    </row>
    <row r="87" spans="2:34" x14ac:dyDescent="0.25">
      <c r="B87" s="60"/>
      <c r="C87" s="60"/>
      <c r="D87" s="61"/>
      <c r="E87" s="61"/>
      <c r="F87" s="60"/>
      <c r="G87" s="60"/>
      <c r="H87" s="60"/>
      <c r="I87" s="60"/>
      <c r="J87" s="60"/>
      <c r="K87" s="60"/>
      <c r="L87" s="60"/>
      <c r="M87" s="60"/>
      <c r="N87" s="60"/>
      <c r="O87" s="62"/>
      <c r="P87" s="60"/>
      <c r="Q87" s="60"/>
      <c r="R87" s="60"/>
      <c r="S87" s="63"/>
      <c r="T87" s="60"/>
      <c r="U87" s="60"/>
      <c r="V87" s="60"/>
      <c r="W87" s="60"/>
      <c r="X87" s="60"/>
      <c r="Y87" s="60"/>
      <c r="Z87" s="60"/>
      <c r="AA87" s="60"/>
      <c r="AB87" s="60"/>
      <c r="AC87" s="60"/>
      <c r="AD87" s="60"/>
      <c r="AE87" s="60"/>
      <c r="AF87" s="60"/>
      <c r="AG87" s="60"/>
      <c r="AH87" s="60"/>
    </row>
    <row r="88" spans="2:34" x14ac:dyDescent="0.25">
      <c r="B88" s="60"/>
      <c r="C88" s="60"/>
      <c r="D88" s="61"/>
      <c r="E88" s="61"/>
      <c r="F88" s="60"/>
      <c r="G88" s="60"/>
      <c r="H88" s="60"/>
      <c r="I88" s="60"/>
      <c r="J88" s="60"/>
      <c r="K88" s="60"/>
      <c r="L88" s="60"/>
      <c r="M88" s="60"/>
      <c r="N88" s="60"/>
      <c r="O88" s="62"/>
      <c r="P88" s="60"/>
      <c r="Q88" s="60"/>
      <c r="R88" s="60"/>
      <c r="S88" s="63"/>
      <c r="T88" s="60"/>
      <c r="U88" s="60"/>
      <c r="V88" s="60"/>
      <c r="W88" s="60"/>
      <c r="X88" s="60"/>
      <c r="Y88" s="60"/>
      <c r="Z88" s="60"/>
      <c r="AA88" s="60"/>
      <c r="AB88" s="60"/>
      <c r="AC88" s="60"/>
      <c r="AD88" s="60"/>
      <c r="AE88" s="60"/>
      <c r="AF88" s="60"/>
      <c r="AG88" s="60"/>
      <c r="AH88" s="60"/>
    </row>
    <row r="89" spans="2:34" x14ac:dyDescent="0.25">
      <c r="B89" s="60"/>
      <c r="C89" s="60"/>
      <c r="D89" s="61"/>
      <c r="E89" s="61"/>
      <c r="F89" s="60"/>
      <c r="G89" s="60"/>
      <c r="H89" s="60"/>
      <c r="I89" s="60"/>
      <c r="J89" s="60"/>
      <c r="K89" s="60"/>
      <c r="L89" s="60"/>
      <c r="M89" s="60"/>
      <c r="N89" s="60"/>
      <c r="O89" s="62"/>
      <c r="P89" s="60"/>
      <c r="Q89" s="60"/>
      <c r="R89" s="60"/>
      <c r="S89" s="63"/>
      <c r="T89" s="60"/>
      <c r="U89" s="60"/>
      <c r="V89" s="60"/>
      <c r="W89" s="60"/>
      <c r="X89" s="60"/>
      <c r="Y89" s="60"/>
      <c r="Z89" s="60"/>
      <c r="AA89" s="60"/>
      <c r="AB89" s="60"/>
      <c r="AC89" s="60"/>
      <c r="AD89" s="60"/>
      <c r="AE89" s="60"/>
      <c r="AF89" s="60"/>
      <c r="AG89" s="60"/>
      <c r="AH89" s="60"/>
    </row>
    <row r="90" spans="2:34" x14ac:dyDescent="0.25">
      <c r="B90" s="60"/>
      <c r="C90" s="60"/>
      <c r="D90" s="61"/>
      <c r="E90" s="61"/>
      <c r="F90" s="60"/>
      <c r="G90" s="60"/>
      <c r="H90" s="60"/>
      <c r="I90" s="60"/>
      <c r="J90" s="60"/>
      <c r="K90" s="60"/>
      <c r="L90" s="60"/>
      <c r="M90" s="60"/>
      <c r="N90" s="60"/>
      <c r="O90" s="62"/>
      <c r="P90" s="60"/>
      <c r="Q90" s="60"/>
      <c r="R90" s="60"/>
      <c r="S90" s="63"/>
      <c r="T90" s="60"/>
      <c r="U90" s="60"/>
      <c r="V90" s="60"/>
      <c r="W90" s="60"/>
      <c r="X90" s="60"/>
      <c r="Y90" s="60"/>
      <c r="Z90" s="60"/>
      <c r="AA90" s="60"/>
      <c r="AB90" s="60"/>
      <c r="AC90" s="60"/>
      <c r="AD90" s="60"/>
      <c r="AE90" s="60"/>
      <c r="AF90" s="60"/>
      <c r="AG90" s="60"/>
      <c r="AH90" s="60"/>
    </row>
    <row r="91" spans="2:34" x14ac:dyDescent="0.25">
      <c r="B91" s="60"/>
      <c r="C91" s="60"/>
      <c r="D91" s="61"/>
      <c r="E91" s="61"/>
      <c r="F91" s="60"/>
      <c r="G91" s="60"/>
      <c r="H91" s="60"/>
      <c r="I91" s="60"/>
      <c r="J91" s="60"/>
      <c r="K91" s="60"/>
      <c r="L91" s="60"/>
      <c r="M91" s="60"/>
      <c r="N91" s="60"/>
      <c r="O91" s="62"/>
      <c r="P91" s="60"/>
      <c r="Q91" s="60"/>
      <c r="R91" s="60"/>
      <c r="S91" s="63"/>
      <c r="T91" s="60"/>
      <c r="U91" s="60"/>
      <c r="V91" s="60"/>
      <c r="W91" s="60"/>
      <c r="X91" s="60"/>
      <c r="Y91" s="60"/>
      <c r="Z91" s="60"/>
      <c r="AA91" s="60"/>
      <c r="AB91" s="60"/>
      <c r="AC91" s="60"/>
      <c r="AD91" s="60"/>
      <c r="AE91" s="60"/>
      <c r="AF91" s="60"/>
      <c r="AG91" s="60"/>
      <c r="AH91" s="60"/>
    </row>
    <row r="92" spans="2:34" x14ac:dyDescent="0.25">
      <c r="B92" s="60"/>
      <c r="C92" s="60"/>
      <c r="D92" s="61"/>
      <c r="E92" s="61"/>
      <c r="F92" s="60"/>
      <c r="G92" s="60"/>
      <c r="H92" s="60"/>
      <c r="I92" s="60"/>
      <c r="J92" s="60"/>
      <c r="K92" s="60"/>
      <c r="L92" s="60"/>
      <c r="M92" s="60"/>
      <c r="N92" s="60"/>
      <c r="O92" s="62"/>
      <c r="P92" s="60"/>
      <c r="Q92" s="60"/>
      <c r="R92" s="60"/>
      <c r="S92" s="63"/>
      <c r="T92" s="60"/>
      <c r="U92" s="60"/>
      <c r="V92" s="60"/>
      <c r="W92" s="60"/>
      <c r="X92" s="60"/>
      <c r="Y92" s="60"/>
      <c r="Z92" s="60"/>
      <c r="AA92" s="60"/>
      <c r="AB92" s="60"/>
      <c r="AC92" s="60"/>
      <c r="AD92" s="60"/>
      <c r="AE92" s="60"/>
      <c r="AF92" s="60"/>
      <c r="AG92" s="60"/>
      <c r="AH92" s="60"/>
    </row>
    <row r="93" spans="2:34" x14ac:dyDescent="0.25">
      <c r="B93" s="60"/>
      <c r="C93" s="60"/>
      <c r="D93" s="61"/>
      <c r="E93" s="61"/>
      <c r="F93" s="60"/>
      <c r="G93" s="60"/>
      <c r="H93" s="60"/>
      <c r="I93" s="60"/>
      <c r="J93" s="60"/>
      <c r="K93" s="60"/>
      <c r="L93" s="60"/>
      <c r="M93" s="60"/>
      <c r="N93" s="60"/>
      <c r="O93" s="62"/>
      <c r="P93" s="60"/>
      <c r="Q93" s="60"/>
      <c r="R93" s="60"/>
      <c r="S93" s="63"/>
      <c r="T93" s="60"/>
      <c r="U93" s="60"/>
      <c r="V93" s="60"/>
      <c r="W93" s="60"/>
      <c r="X93" s="60"/>
      <c r="Y93" s="60"/>
      <c r="Z93" s="60"/>
      <c r="AA93" s="60"/>
      <c r="AB93" s="60"/>
      <c r="AC93" s="60"/>
      <c r="AD93" s="60"/>
      <c r="AE93" s="60"/>
      <c r="AF93" s="60"/>
      <c r="AG93" s="60"/>
      <c r="AH93" s="60"/>
    </row>
    <row r="94" spans="2:34" x14ac:dyDescent="0.25">
      <c r="B94" s="60"/>
      <c r="C94" s="60"/>
      <c r="D94" s="61"/>
      <c r="E94" s="61"/>
      <c r="F94" s="60"/>
      <c r="G94" s="60"/>
      <c r="H94" s="60"/>
      <c r="I94" s="60"/>
      <c r="J94" s="60"/>
      <c r="K94" s="60"/>
      <c r="L94" s="60"/>
      <c r="M94" s="60"/>
      <c r="N94" s="60"/>
      <c r="O94" s="62"/>
      <c r="P94" s="60"/>
      <c r="Q94" s="60"/>
      <c r="R94" s="60"/>
      <c r="S94" s="63"/>
      <c r="T94" s="60"/>
      <c r="U94" s="60"/>
      <c r="V94" s="60"/>
      <c r="W94" s="60"/>
      <c r="X94" s="60"/>
      <c r="Y94" s="60"/>
      <c r="Z94" s="60"/>
      <c r="AA94" s="60"/>
      <c r="AB94" s="60"/>
      <c r="AC94" s="60"/>
      <c r="AD94" s="60"/>
      <c r="AE94" s="60"/>
      <c r="AF94" s="60"/>
      <c r="AG94" s="60"/>
      <c r="AH94" s="60"/>
    </row>
    <row r="95" spans="2:34" x14ac:dyDescent="0.25">
      <c r="B95" s="60"/>
      <c r="C95" s="60"/>
      <c r="D95" s="61"/>
      <c r="E95" s="61"/>
      <c r="F95" s="60"/>
      <c r="G95" s="60"/>
      <c r="H95" s="60"/>
      <c r="I95" s="60"/>
      <c r="J95" s="60"/>
      <c r="K95" s="60"/>
      <c r="L95" s="60"/>
      <c r="M95" s="60"/>
      <c r="N95" s="60"/>
      <c r="O95" s="62"/>
      <c r="P95" s="60"/>
      <c r="Q95" s="60"/>
      <c r="R95" s="60"/>
      <c r="S95" s="63"/>
      <c r="T95" s="60"/>
      <c r="U95" s="60"/>
      <c r="V95" s="60"/>
      <c r="W95" s="60"/>
      <c r="X95" s="60"/>
      <c r="Y95" s="60"/>
      <c r="Z95" s="60"/>
      <c r="AA95" s="60"/>
      <c r="AB95" s="60"/>
      <c r="AC95" s="60"/>
      <c r="AD95" s="60"/>
      <c r="AE95" s="60"/>
      <c r="AF95" s="60"/>
      <c r="AG95" s="60"/>
      <c r="AH95" s="60"/>
    </row>
    <row r="96" spans="2:34" x14ac:dyDescent="0.25">
      <c r="B96" s="60"/>
      <c r="C96" s="60"/>
      <c r="D96" s="61"/>
      <c r="E96" s="61"/>
      <c r="F96" s="60"/>
      <c r="G96" s="60"/>
      <c r="H96" s="60"/>
      <c r="I96" s="60"/>
      <c r="J96" s="60"/>
      <c r="K96" s="60"/>
      <c r="L96" s="60"/>
      <c r="M96" s="60"/>
      <c r="N96" s="60"/>
      <c r="O96" s="62"/>
      <c r="P96" s="60"/>
      <c r="Q96" s="60"/>
      <c r="R96" s="60"/>
      <c r="S96" s="63"/>
      <c r="T96" s="60"/>
      <c r="U96" s="60"/>
      <c r="V96" s="60"/>
      <c r="W96" s="60"/>
      <c r="X96" s="60"/>
      <c r="Y96" s="60"/>
      <c r="Z96" s="60"/>
      <c r="AA96" s="60"/>
      <c r="AB96" s="60"/>
      <c r="AC96" s="60"/>
      <c r="AD96" s="60"/>
      <c r="AE96" s="60"/>
      <c r="AF96" s="60"/>
      <c r="AG96" s="60"/>
      <c r="AH96" s="60"/>
    </row>
    <row r="97" spans="2:34" x14ac:dyDescent="0.25">
      <c r="B97" s="60"/>
      <c r="C97" s="60"/>
      <c r="D97" s="61"/>
      <c r="E97" s="61"/>
      <c r="F97" s="60"/>
      <c r="G97" s="60"/>
      <c r="H97" s="60"/>
      <c r="I97" s="60"/>
      <c r="J97" s="60"/>
      <c r="K97" s="60"/>
      <c r="L97" s="60"/>
      <c r="M97" s="60"/>
      <c r="N97" s="60"/>
      <c r="O97" s="62"/>
      <c r="P97" s="60"/>
      <c r="Q97" s="60"/>
      <c r="R97" s="60"/>
      <c r="S97" s="63"/>
      <c r="T97" s="60"/>
      <c r="U97" s="60"/>
      <c r="V97" s="60"/>
      <c r="W97" s="60"/>
      <c r="X97" s="60"/>
      <c r="Y97" s="60"/>
      <c r="Z97" s="60"/>
      <c r="AA97" s="60"/>
      <c r="AB97" s="60"/>
      <c r="AC97" s="60"/>
      <c r="AD97" s="60"/>
      <c r="AE97" s="60"/>
      <c r="AF97" s="60"/>
      <c r="AG97" s="60"/>
      <c r="AH97" s="60"/>
    </row>
    <row r="98" spans="2:34" x14ac:dyDescent="0.25">
      <c r="B98" s="60"/>
      <c r="C98" s="60"/>
      <c r="D98" s="61"/>
      <c r="E98" s="61"/>
      <c r="F98" s="60"/>
      <c r="G98" s="60"/>
      <c r="H98" s="60"/>
      <c r="I98" s="60"/>
      <c r="J98" s="60"/>
      <c r="K98" s="60"/>
      <c r="L98" s="60"/>
      <c r="M98" s="60"/>
      <c r="N98" s="60"/>
      <c r="O98" s="62"/>
      <c r="P98" s="60"/>
      <c r="Q98" s="60"/>
      <c r="R98" s="60"/>
      <c r="S98" s="63"/>
      <c r="T98" s="60"/>
      <c r="U98" s="60"/>
      <c r="V98" s="60"/>
      <c r="W98" s="60"/>
      <c r="X98" s="60"/>
      <c r="Y98" s="60"/>
      <c r="Z98" s="60"/>
      <c r="AA98" s="60"/>
      <c r="AB98" s="60"/>
      <c r="AC98" s="60"/>
      <c r="AD98" s="60"/>
      <c r="AE98" s="60"/>
      <c r="AF98" s="60"/>
      <c r="AG98" s="60"/>
      <c r="AH98" s="60"/>
    </row>
    <row r="99" spans="2:34" x14ac:dyDescent="0.25">
      <c r="B99" s="60"/>
      <c r="C99" s="60"/>
      <c r="D99" s="61"/>
      <c r="E99" s="61"/>
      <c r="F99" s="60"/>
      <c r="G99" s="60"/>
      <c r="H99" s="60"/>
      <c r="I99" s="60"/>
      <c r="J99" s="60"/>
      <c r="K99" s="60"/>
      <c r="L99" s="60"/>
      <c r="M99" s="60"/>
      <c r="N99" s="60"/>
      <c r="O99" s="62"/>
      <c r="P99" s="60"/>
      <c r="Q99" s="60"/>
      <c r="R99" s="60"/>
      <c r="S99" s="63"/>
      <c r="T99" s="60"/>
      <c r="U99" s="60"/>
      <c r="V99" s="60"/>
      <c r="W99" s="60"/>
      <c r="X99" s="60"/>
      <c r="Y99" s="60"/>
      <c r="Z99" s="60"/>
      <c r="AA99" s="60"/>
      <c r="AB99" s="60"/>
      <c r="AC99" s="60"/>
      <c r="AD99" s="60"/>
      <c r="AE99" s="60"/>
      <c r="AF99" s="60"/>
      <c r="AG99" s="60"/>
      <c r="AH99" s="60"/>
    </row>
    <row r="100" spans="2:34" x14ac:dyDescent="0.25">
      <c r="B100" s="60"/>
      <c r="C100" s="60"/>
      <c r="D100" s="61"/>
      <c r="E100" s="61"/>
      <c r="F100" s="60"/>
      <c r="G100" s="60"/>
      <c r="H100" s="60"/>
      <c r="I100" s="60"/>
      <c r="J100" s="60"/>
      <c r="K100" s="60"/>
      <c r="L100" s="60"/>
      <c r="M100" s="60"/>
      <c r="N100" s="60"/>
      <c r="O100" s="62"/>
      <c r="P100" s="60"/>
      <c r="Q100" s="60"/>
      <c r="R100" s="60"/>
      <c r="S100" s="63"/>
      <c r="T100" s="60"/>
      <c r="U100" s="60"/>
      <c r="V100" s="60"/>
      <c r="W100" s="60"/>
      <c r="X100" s="60"/>
      <c r="Y100" s="60"/>
      <c r="Z100" s="60"/>
      <c r="AA100" s="60"/>
      <c r="AB100" s="60"/>
      <c r="AC100" s="60"/>
      <c r="AD100" s="60"/>
      <c r="AE100" s="60"/>
      <c r="AF100" s="60"/>
      <c r="AG100" s="60"/>
      <c r="AH100" s="60"/>
    </row>
    <row r="101" spans="2:34" x14ac:dyDescent="0.25">
      <c r="B101" s="60"/>
      <c r="C101" s="60"/>
      <c r="D101" s="61"/>
      <c r="E101" s="61"/>
      <c r="F101" s="60"/>
      <c r="G101" s="60"/>
      <c r="H101" s="60"/>
      <c r="I101" s="60"/>
      <c r="J101" s="60"/>
      <c r="K101" s="60"/>
      <c r="L101" s="60"/>
      <c r="M101" s="60"/>
      <c r="N101" s="60"/>
      <c r="O101" s="62"/>
      <c r="P101" s="60"/>
      <c r="Q101" s="60"/>
      <c r="R101" s="60"/>
      <c r="S101" s="63"/>
      <c r="T101" s="60"/>
      <c r="U101" s="60"/>
      <c r="V101" s="60"/>
      <c r="W101" s="60"/>
      <c r="X101" s="60"/>
      <c r="Y101" s="60"/>
      <c r="Z101" s="60"/>
      <c r="AA101" s="60"/>
      <c r="AB101" s="60"/>
      <c r="AC101" s="60"/>
      <c r="AD101" s="60"/>
      <c r="AE101" s="60"/>
      <c r="AF101" s="60"/>
      <c r="AG101" s="60"/>
      <c r="AH101" s="60"/>
    </row>
    <row r="102" spans="2:34" x14ac:dyDescent="0.25">
      <c r="B102" s="60"/>
      <c r="C102" s="60"/>
      <c r="D102" s="61"/>
      <c r="E102" s="61"/>
      <c r="F102" s="60"/>
      <c r="G102" s="60"/>
      <c r="H102" s="60"/>
      <c r="I102" s="60"/>
      <c r="J102" s="60"/>
      <c r="K102" s="60"/>
      <c r="L102" s="60"/>
      <c r="M102" s="60"/>
      <c r="N102" s="60"/>
      <c r="O102" s="62"/>
      <c r="P102" s="60"/>
      <c r="Q102" s="60"/>
      <c r="R102" s="60"/>
      <c r="S102" s="63"/>
      <c r="T102" s="60"/>
      <c r="U102" s="60"/>
      <c r="V102" s="60"/>
      <c r="W102" s="60"/>
      <c r="X102" s="60"/>
      <c r="Y102" s="60"/>
      <c r="Z102" s="60"/>
      <c r="AA102" s="60"/>
      <c r="AB102" s="60"/>
      <c r="AC102" s="60"/>
      <c r="AD102" s="60"/>
      <c r="AE102" s="60"/>
      <c r="AF102" s="60"/>
      <c r="AG102" s="60"/>
      <c r="AH102" s="60"/>
    </row>
    <row r="103" spans="2:34" x14ac:dyDescent="0.25">
      <c r="B103" s="60"/>
      <c r="C103" s="60"/>
      <c r="D103" s="61"/>
      <c r="E103" s="61"/>
      <c r="F103" s="60"/>
      <c r="G103" s="60"/>
      <c r="H103" s="60"/>
      <c r="I103" s="60"/>
      <c r="J103" s="60"/>
      <c r="K103" s="60"/>
      <c r="L103" s="60"/>
      <c r="M103" s="60"/>
      <c r="N103" s="60"/>
      <c r="O103" s="62"/>
      <c r="P103" s="60"/>
      <c r="Q103" s="60"/>
      <c r="R103" s="60"/>
      <c r="S103" s="63"/>
      <c r="T103" s="60"/>
      <c r="U103" s="60"/>
      <c r="V103" s="60"/>
      <c r="W103" s="60"/>
      <c r="X103" s="60"/>
      <c r="Y103" s="60"/>
      <c r="Z103" s="60"/>
      <c r="AA103" s="60"/>
      <c r="AB103" s="60"/>
      <c r="AC103" s="60"/>
      <c r="AD103" s="60"/>
      <c r="AE103" s="60"/>
      <c r="AF103" s="60"/>
      <c r="AG103" s="60"/>
      <c r="AH103" s="60"/>
    </row>
    <row r="104" spans="2:34" x14ac:dyDescent="0.25">
      <c r="B104" s="60"/>
      <c r="C104" s="60"/>
      <c r="D104" s="61"/>
      <c r="E104" s="61"/>
      <c r="F104" s="60"/>
      <c r="G104" s="60"/>
      <c r="H104" s="60"/>
      <c r="I104" s="60"/>
      <c r="J104" s="60"/>
      <c r="K104" s="60"/>
      <c r="L104" s="60"/>
      <c r="M104" s="60"/>
      <c r="N104" s="60"/>
      <c r="O104" s="62"/>
      <c r="P104" s="60"/>
      <c r="Q104" s="60"/>
      <c r="R104" s="60"/>
      <c r="S104" s="63"/>
      <c r="T104" s="60"/>
      <c r="U104" s="60"/>
      <c r="V104" s="60"/>
      <c r="W104" s="60"/>
      <c r="X104" s="60"/>
      <c r="Y104" s="60"/>
      <c r="Z104" s="60"/>
      <c r="AA104" s="60"/>
      <c r="AB104" s="60"/>
      <c r="AC104" s="60"/>
      <c r="AD104" s="60"/>
      <c r="AE104" s="60"/>
      <c r="AF104" s="60"/>
      <c r="AG104" s="60"/>
      <c r="AH104" s="60"/>
    </row>
    <row r="105" spans="2:34" x14ac:dyDescent="0.25">
      <c r="B105" s="60"/>
      <c r="C105" s="60"/>
      <c r="D105" s="61"/>
      <c r="E105" s="61"/>
      <c r="F105" s="60"/>
      <c r="G105" s="60"/>
      <c r="H105" s="60"/>
      <c r="I105" s="60"/>
      <c r="J105" s="60"/>
      <c r="K105" s="60"/>
      <c r="L105" s="60"/>
      <c r="M105" s="60"/>
      <c r="N105" s="60"/>
      <c r="O105" s="62"/>
      <c r="P105" s="60"/>
      <c r="Q105" s="60"/>
      <c r="R105" s="60"/>
      <c r="S105" s="63"/>
      <c r="T105" s="60"/>
      <c r="U105" s="60"/>
      <c r="V105" s="60"/>
      <c r="W105" s="60"/>
      <c r="X105" s="60"/>
      <c r="Y105" s="60"/>
      <c r="Z105" s="60"/>
      <c r="AA105" s="60"/>
      <c r="AB105" s="60"/>
      <c r="AC105" s="60"/>
      <c r="AD105" s="60"/>
      <c r="AE105" s="60"/>
      <c r="AF105" s="60"/>
      <c r="AG105" s="60"/>
      <c r="AH105" s="60"/>
    </row>
    <row r="106" spans="2:34" x14ac:dyDescent="0.25">
      <c r="B106" s="60"/>
      <c r="C106" s="60"/>
      <c r="D106" s="61"/>
      <c r="E106" s="61"/>
      <c r="F106" s="60"/>
      <c r="G106" s="60"/>
      <c r="H106" s="60"/>
      <c r="I106" s="60"/>
      <c r="J106" s="60"/>
      <c r="K106" s="60"/>
      <c r="L106" s="60"/>
      <c r="M106" s="60"/>
      <c r="N106" s="60"/>
      <c r="O106" s="62"/>
      <c r="P106" s="60"/>
      <c r="Q106" s="60"/>
      <c r="R106" s="60"/>
      <c r="S106" s="63"/>
      <c r="T106" s="60"/>
      <c r="U106" s="60"/>
      <c r="V106" s="60"/>
      <c r="W106" s="60"/>
      <c r="X106" s="60"/>
      <c r="Y106" s="60"/>
      <c r="Z106" s="60"/>
      <c r="AA106" s="60"/>
      <c r="AB106" s="60"/>
      <c r="AC106" s="60"/>
      <c r="AD106" s="60"/>
      <c r="AE106" s="60"/>
      <c r="AF106" s="60"/>
      <c r="AG106" s="60"/>
      <c r="AH106" s="60"/>
    </row>
    <row r="107" spans="2:34" x14ac:dyDescent="0.25">
      <c r="B107" s="60"/>
      <c r="C107" s="60"/>
      <c r="D107" s="61"/>
      <c r="E107" s="61"/>
      <c r="F107" s="60"/>
      <c r="G107" s="60"/>
      <c r="H107" s="60"/>
      <c r="I107" s="60"/>
      <c r="J107" s="60"/>
      <c r="K107" s="60"/>
      <c r="L107" s="60"/>
      <c r="M107" s="60"/>
      <c r="N107" s="60"/>
      <c r="O107" s="62"/>
      <c r="P107" s="60"/>
      <c r="Q107" s="60"/>
      <c r="R107" s="60"/>
      <c r="S107" s="63"/>
      <c r="T107" s="60"/>
      <c r="U107" s="60"/>
      <c r="V107" s="60"/>
      <c r="W107" s="60"/>
      <c r="X107" s="60"/>
      <c r="Y107" s="60"/>
      <c r="Z107" s="60"/>
      <c r="AA107" s="60"/>
      <c r="AB107" s="60"/>
      <c r="AC107" s="60"/>
      <c r="AD107" s="60"/>
      <c r="AE107" s="60"/>
      <c r="AF107" s="60"/>
      <c r="AG107" s="60"/>
      <c r="AH107" s="60"/>
    </row>
    <row r="108" spans="2:34" x14ac:dyDescent="0.25">
      <c r="B108" s="60"/>
      <c r="C108" s="60"/>
      <c r="D108" s="61"/>
      <c r="E108" s="61"/>
      <c r="F108" s="60"/>
      <c r="G108" s="60"/>
      <c r="H108" s="60"/>
      <c r="I108" s="60"/>
      <c r="J108" s="60"/>
      <c r="K108" s="60"/>
      <c r="L108" s="60"/>
      <c r="M108" s="60"/>
      <c r="N108" s="60"/>
      <c r="O108" s="62"/>
      <c r="P108" s="60"/>
      <c r="Q108" s="60"/>
      <c r="R108" s="60"/>
      <c r="S108" s="63"/>
      <c r="T108" s="60"/>
      <c r="U108" s="60"/>
      <c r="V108" s="60"/>
      <c r="W108" s="60"/>
      <c r="X108" s="60"/>
      <c r="Y108" s="60"/>
      <c r="Z108" s="60"/>
      <c r="AA108" s="60"/>
      <c r="AB108" s="60"/>
      <c r="AC108" s="60"/>
      <c r="AD108" s="60"/>
      <c r="AE108" s="60"/>
      <c r="AF108" s="60"/>
      <c r="AG108" s="60"/>
      <c r="AH108" s="60"/>
    </row>
    <row r="109" spans="2:34" x14ac:dyDescent="0.25">
      <c r="B109" s="60"/>
      <c r="C109" s="60"/>
      <c r="D109" s="61"/>
      <c r="E109" s="61"/>
      <c r="F109" s="60"/>
      <c r="G109" s="60"/>
      <c r="H109" s="60"/>
      <c r="I109" s="60"/>
      <c r="J109" s="60"/>
      <c r="K109" s="60"/>
      <c r="L109" s="60"/>
      <c r="M109" s="60"/>
      <c r="N109" s="60"/>
      <c r="O109" s="62"/>
      <c r="P109" s="60"/>
      <c r="Q109" s="60"/>
      <c r="R109" s="60"/>
      <c r="S109" s="63"/>
      <c r="T109" s="60"/>
      <c r="U109" s="60"/>
      <c r="V109" s="60"/>
      <c r="W109" s="60"/>
      <c r="X109" s="60"/>
      <c r="Y109" s="60"/>
      <c r="Z109" s="60"/>
      <c r="AA109" s="60"/>
      <c r="AB109" s="60"/>
      <c r="AC109" s="60"/>
      <c r="AD109" s="60"/>
      <c r="AE109" s="60"/>
      <c r="AF109" s="60"/>
      <c r="AG109" s="60"/>
      <c r="AH109" s="60"/>
    </row>
    <row r="110" spans="2:34" x14ac:dyDescent="0.25">
      <c r="B110" s="60"/>
      <c r="C110" s="60"/>
      <c r="D110" s="61"/>
      <c r="E110" s="61"/>
      <c r="F110" s="60"/>
      <c r="G110" s="60"/>
      <c r="H110" s="60"/>
      <c r="I110" s="60"/>
      <c r="J110" s="60"/>
      <c r="K110" s="60"/>
      <c r="L110" s="60"/>
      <c r="M110" s="60"/>
      <c r="N110" s="60"/>
      <c r="O110" s="62"/>
      <c r="P110" s="60"/>
      <c r="Q110" s="60"/>
      <c r="R110" s="60"/>
      <c r="S110" s="63"/>
      <c r="T110" s="60"/>
      <c r="U110" s="60"/>
      <c r="V110" s="60"/>
      <c r="W110" s="60"/>
      <c r="X110" s="60"/>
      <c r="Y110" s="60"/>
      <c r="Z110" s="60"/>
      <c r="AA110" s="60"/>
      <c r="AB110" s="60"/>
      <c r="AC110" s="60"/>
      <c r="AD110" s="60"/>
      <c r="AE110" s="60"/>
      <c r="AF110" s="60"/>
      <c r="AG110" s="60"/>
      <c r="AH110" s="60"/>
    </row>
    <row r="111" spans="2:34" x14ac:dyDescent="0.25">
      <c r="B111" s="60"/>
      <c r="C111" s="60"/>
      <c r="D111" s="61"/>
      <c r="E111" s="61"/>
      <c r="F111" s="60"/>
      <c r="G111" s="60"/>
      <c r="H111" s="60"/>
      <c r="I111" s="60"/>
      <c r="J111" s="60"/>
      <c r="K111" s="60"/>
      <c r="L111" s="60"/>
      <c r="M111" s="60"/>
      <c r="N111" s="60"/>
      <c r="O111" s="62"/>
      <c r="P111" s="60"/>
      <c r="Q111" s="60"/>
      <c r="R111" s="60"/>
      <c r="S111" s="63"/>
      <c r="T111" s="60"/>
      <c r="U111" s="60"/>
      <c r="V111" s="60"/>
      <c r="W111" s="60"/>
      <c r="X111" s="60"/>
      <c r="Y111" s="60"/>
      <c r="Z111" s="60"/>
      <c r="AA111" s="60"/>
      <c r="AB111" s="60"/>
      <c r="AC111" s="60"/>
      <c r="AD111" s="60"/>
      <c r="AE111" s="60"/>
      <c r="AF111" s="60"/>
      <c r="AG111" s="60"/>
      <c r="AH111" s="60"/>
    </row>
    <row r="112" spans="2:34" x14ac:dyDescent="0.25">
      <c r="B112" s="60"/>
      <c r="C112" s="60"/>
      <c r="D112" s="61"/>
      <c r="E112" s="61"/>
      <c r="F112" s="60"/>
      <c r="G112" s="60"/>
      <c r="H112" s="60"/>
      <c r="I112" s="60"/>
      <c r="J112" s="60"/>
      <c r="K112" s="60"/>
      <c r="L112" s="60"/>
      <c r="M112" s="60"/>
      <c r="N112" s="60"/>
      <c r="O112" s="62"/>
      <c r="P112" s="60"/>
      <c r="Q112" s="60"/>
      <c r="R112" s="60"/>
      <c r="S112" s="63"/>
      <c r="T112" s="60"/>
      <c r="U112" s="60"/>
      <c r="V112" s="60"/>
      <c r="W112" s="60"/>
      <c r="X112" s="60"/>
      <c r="Y112" s="60"/>
      <c r="Z112" s="60"/>
      <c r="AA112" s="60"/>
      <c r="AB112" s="60"/>
      <c r="AC112" s="60"/>
      <c r="AD112" s="60"/>
      <c r="AE112" s="60"/>
      <c r="AF112" s="60"/>
      <c r="AG112" s="60"/>
      <c r="AH112" s="60"/>
    </row>
    <row r="113" spans="2:34" x14ac:dyDescent="0.25">
      <c r="B113" s="60"/>
      <c r="C113" s="60"/>
      <c r="D113" s="61"/>
      <c r="E113" s="61"/>
      <c r="F113" s="60"/>
      <c r="G113" s="60"/>
      <c r="H113" s="60"/>
      <c r="I113" s="60"/>
      <c r="J113" s="60"/>
      <c r="K113" s="60"/>
      <c r="L113" s="60"/>
      <c r="M113" s="60"/>
      <c r="N113" s="60"/>
      <c r="O113" s="62"/>
      <c r="P113" s="60"/>
      <c r="Q113" s="60"/>
      <c r="R113" s="60"/>
      <c r="S113" s="63"/>
      <c r="T113" s="60"/>
      <c r="U113" s="60"/>
      <c r="V113" s="60"/>
      <c r="W113" s="60"/>
      <c r="X113" s="60"/>
      <c r="Y113" s="60"/>
      <c r="Z113" s="60"/>
      <c r="AA113" s="60"/>
      <c r="AB113" s="60"/>
      <c r="AC113" s="60"/>
      <c r="AD113" s="60"/>
      <c r="AE113" s="60"/>
      <c r="AF113" s="60"/>
      <c r="AG113" s="60"/>
      <c r="AH113" s="60"/>
    </row>
    <row r="114" spans="2:34" x14ac:dyDescent="0.25">
      <c r="B114" s="60"/>
      <c r="C114" s="60"/>
      <c r="D114" s="61"/>
      <c r="E114" s="61"/>
      <c r="F114" s="60"/>
      <c r="G114" s="60"/>
      <c r="H114" s="60"/>
      <c r="I114" s="60"/>
      <c r="J114" s="60"/>
      <c r="K114" s="60"/>
      <c r="L114" s="60"/>
      <c r="M114" s="60"/>
      <c r="N114" s="60"/>
      <c r="O114" s="62"/>
      <c r="P114" s="60"/>
      <c r="Q114" s="60"/>
      <c r="R114" s="60"/>
      <c r="S114" s="63"/>
      <c r="T114" s="60"/>
      <c r="U114" s="60"/>
      <c r="V114" s="60"/>
      <c r="W114" s="60"/>
      <c r="X114" s="60"/>
      <c r="Y114" s="60"/>
      <c r="Z114" s="60"/>
      <c r="AA114" s="60"/>
      <c r="AB114" s="60"/>
      <c r="AC114" s="60"/>
      <c r="AD114" s="60"/>
      <c r="AE114" s="60"/>
      <c r="AF114" s="60"/>
      <c r="AG114" s="60"/>
      <c r="AH114" s="60"/>
    </row>
    <row r="115" spans="2:34" x14ac:dyDescent="0.25">
      <c r="B115" s="60"/>
      <c r="C115" s="60"/>
      <c r="D115" s="61"/>
      <c r="E115" s="61"/>
      <c r="F115" s="60"/>
      <c r="G115" s="60"/>
      <c r="H115" s="60"/>
      <c r="I115" s="60"/>
      <c r="J115" s="60"/>
      <c r="K115" s="60"/>
      <c r="L115" s="60"/>
      <c r="M115" s="60"/>
      <c r="N115" s="60"/>
      <c r="O115" s="62"/>
      <c r="P115" s="60"/>
      <c r="Q115" s="60"/>
      <c r="R115" s="60"/>
      <c r="S115" s="63"/>
      <c r="T115" s="60"/>
      <c r="U115" s="60"/>
      <c r="V115" s="60"/>
      <c r="W115" s="60"/>
      <c r="X115" s="60"/>
      <c r="Y115" s="60"/>
      <c r="Z115" s="60"/>
      <c r="AA115" s="60"/>
      <c r="AB115" s="60"/>
      <c r="AC115" s="60"/>
      <c r="AD115" s="60"/>
      <c r="AE115" s="60"/>
      <c r="AF115" s="60"/>
      <c r="AG115" s="60"/>
      <c r="AH115" s="60"/>
    </row>
    <row r="116" spans="2:34" x14ac:dyDescent="0.25">
      <c r="B116" s="60"/>
      <c r="C116" s="60"/>
      <c r="D116" s="61"/>
      <c r="E116" s="61"/>
      <c r="F116" s="60"/>
      <c r="G116" s="60"/>
      <c r="H116" s="60"/>
      <c r="I116" s="60"/>
      <c r="J116" s="60"/>
      <c r="K116" s="60"/>
      <c r="L116" s="60"/>
      <c r="M116" s="60"/>
      <c r="N116" s="60"/>
      <c r="O116" s="62"/>
      <c r="P116" s="60"/>
      <c r="Q116" s="60"/>
      <c r="R116" s="60"/>
      <c r="S116" s="63"/>
      <c r="T116" s="60"/>
      <c r="U116" s="60"/>
      <c r="V116" s="60"/>
      <c r="W116" s="60"/>
      <c r="X116" s="60"/>
      <c r="Y116" s="60"/>
      <c r="Z116" s="60"/>
      <c r="AA116" s="60"/>
      <c r="AB116" s="60"/>
      <c r="AC116" s="60"/>
      <c r="AD116" s="60"/>
      <c r="AE116" s="60"/>
      <c r="AF116" s="60"/>
      <c r="AG116" s="60"/>
      <c r="AH116" s="60"/>
    </row>
    <row r="117" spans="2:34" x14ac:dyDescent="0.25">
      <c r="B117" s="60"/>
      <c r="C117" s="60"/>
      <c r="D117" s="61"/>
      <c r="E117" s="61"/>
      <c r="F117" s="60"/>
      <c r="G117" s="60"/>
      <c r="H117" s="60"/>
      <c r="I117" s="60"/>
      <c r="J117" s="60"/>
      <c r="K117" s="60"/>
      <c r="L117" s="60"/>
      <c r="M117" s="60"/>
      <c r="N117" s="60"/>
      <c r="O117" s="62"/>
      <c r="P117" s="60"/>
      <c r="Q117" s="60"/>
      <c r="R117" s="60"/>
      <c r="S117" s="63"/>
      <c r="T117" s="60"/>
      <c r="U117" s="60"/>
      <c r="V117" s="60"/>
      <c r="W117" s="60"/>
      <c r="X117" s="60"/>
      <c r="Y117" s="60"/>
      <c r="Z117" s="60"/>
      <c r="AA117" s="60"/>
      <c r="AB117" s="60"/>
      <c r="AC117" s="60"/>
      <c r="AD117" s="60"/>
      <c r="AE117" s="60"/>
      <c r="AF117" s="60"/>
      <c r="AG117" s="60"/>
      <c r="AH117" s="60"/>
    </row>
    <row r="118" spans="2:34" x14ac:dyDescent="0.25">
      <c r="B118" s="60"/>
      <c r="C118" s="60"/>
      <c r="D118" s="61"/>
      <c r="E118" s="61"/>
      <c r="F118" s="60"/>
      <c r="G118" s="60"/>
      <c r="H118" s="60"/>
      <c r="I118" s="60"/>
      <c r="J118" s="60"/>
      <c r="K118" s="60"/>
      <c r="L118" s="60"/>
      <c r="M118" s="60"/>
      <c r="N118" s="60"/>
      <c r="O118" s="62"/>
      <c r="P118" s="60"/>
      <c r="Q118" s="60"/>
      <c r="R118" s="60"/>
      <c r="S118" s="63"/>
      <c r="T118" s="60"/>
      <c r="U118" s="60"/>
      <c r="V118" s="60"/>
      <c r="W118" s="60"/>
      <c r="X118" s="60"/>
      <c r="Y118" s="60"/>
      <c r="Z118" s="60"/>
      <c r="AA118" s="60"/>
      <c r="AB118" s="60"/>
      <c r="AC118" s="60"/>
      <c r="AD118" s="60"/>
      <c r="AE118" s="60"/>
      <c r="AF118" s="60"/>
      <c r="AG118" s="60"/>
      <c r="AH118" s="60"/>
    </row>
    <row r="119" spans="2:34" x14ac:dyDescent="0.25">
      <c r="B119" s="60"/>
      <c r="C119" s="60"/>
      <c r="D119" s="61"/>
      <c r="E119" s="61"/>
      <c r="F119" s="60"/>
      <c r="G119" s="60"/>
      <c r="H119" s="60"/>
      <c r="I119" s="60"/>
      <c r="J119" s="60"/>
      <c r="K119" s="60"/>
      <c r="L119" s="60"/>
      <c r="M119" s="60"/>
      <c r="N119" s="60"/>
      <c r="O119" s="62"/>
      <c r="P119" s="60"/>
      <c r="Q119" s="60"/>
      <c r="R119" s="60"/>
      <c r="S119" s="63"/>
      <c r="T119" s="60"/>
      <c r="U119" s="60"/>
      <c r="V119" s="60"/>
      <c r="W119" s="60"/>
      <c r="X119" s="60"/>
      <c r="Y119" s="60"/>
      <c r="Z119" s="60"/>
      <c r="AA119" s="60"/>
      <c r="AB119" s="60"/>
      <c r="AC119" s="60"/>
      <c r="AD119" s="60"/>
      <c r="AE119" s="60"/>
      <c r="AF119" s="60"/>
      <c r="AG119" s="60"/>
      <c r="AH119" s="60"/>
    </row>
    <row r="120" spans="2:34" x14ac:dyDescent="0.25">
      <c r="B120" s="60"/>
      <c r="C120" s="60"/>
      <c r="D120" s="61"/>
      <c r="E120" s="61"/>
      <c r="F120" s="60"/>
      <c r="G120" s="60"/>
      <c r="H120" s="60"/>
      <c r="I120" s="60"/>
      <c r="J120" s="60"/>
      <c r="K120" s="60"/>
      <c r="L120" s="60"/>
      <c r="M120" s="60"/>
      <c r="N120" s="60"/>
      <c r="O120" s="62"/>
      <c r="P120" s="60"/>
      <c r="Q120" s="60"/>
      <c r="R120" s="60"/>
      <c r="S120" s="63"/>
      <c r="T120" s="60"/>
      <c r="U120" s="60"/>
      <c r="V120" s="60"/>
      <c r="W120" s="60"/>
      <c r="X120" s="60"/>
      <c r="Y120" s="60"/>
      <c r="Z120" s="60"/>
      <c r="AA120" s="60"/>
      <c r="AB120" s="60"/>
      <c r="AC120" s="60"/>
      <c r="AD120" s="60"/>
      <c r="AE120" s="60"/>
      <c r="AF120" s="60"/>
      <c r="AG120" s="60"/>
      <c r="AH120" s="60"/>
    </row>
    <row r="121" spans="2:34" x14ac:dyDescent="0.25">
      <c r="B121" s="60"/>
      <c r="C121" s="60"/>
      <c r="D121" s="61"/>
      <c r="E121" s="61"/>
      <c r="F121" s="60"/>
      <c r="G121" s="60"/>
      <c r="H121" s="60"/>
      <c r="I121" s="60"/>
      <c r="J121" s="60"/>
      <c r="K121" s="60"/>
      <c r="L121" s="60"/>
      <c r="M121" s="60"/>
      <c r="N121" s="60"/>
      <c r="O121" s="62"/>
      <c r="P121" s="60"/>
      <c r="Q121" s="60"/>
      <c r="R121" s="60"/>
      <c r="S121" s="63"/>
      <c r="T121" s="60"/>
      <c r="U121" s="60"/>
      <c r="V121" s="60"/>
      <c r="W121" s="60"/>
      <c r="X121" s="60"/>
      <c r="Y121" s="60"/>
      <c r="Z121" s="60"/>
      <c r="AA121" s="60"/>
      <c r="AB121" s="60"/>
      <c r="AC121" s="60"/>
      <c r="AD121" s="60"/>
      <c r="AE121" s="60"/>
      <c r="AF121" s="60"/>
      <c r="AG121" s="60"/>
      <c r="AH121" s="60"/>
    </row>
    <row r="122" spans="2:34" x14ac:dyDescent="0.25">
      <c r="B122" s="60"/>
      <c r="C122" s="60"/>
      <c r="D122" s="61"/>
      <c r="E122" s="61"/>
      <c r="F122" s="60"/>
      <c r="G122" s="60"/>
      <c r="H122" s="60"/>
      <c r="I122" s="60"/>
      <c r="J122" s="60"/>
      <c r="K122" s="60"/>
      <c r="L122" s="60"/>
      <c r="M122" s="60"/>
      <c r="N122" s="60"/>
      <c r="O122" s="62"/>
      <c r="P122" s="60"/>
      <c r="Q122" s="60"/>
      <c r="R122" s="60"/>
      <c r="S122" s="63"/>
      <c r="T122" s="60"/>
      <c r="U122" s="60"/>
      <c r="V122" s="60"/>
      <c r="W122" s="60"/>
      <c r="X122" s="60"/>
      <c r="Y122" s="60"/>
      <c r="Z122" s="60"/>
      <c r="AA122" s="60"/>
      <c r="AB122" s="60"/>
      <c r="AC122" s="60"/>
      <c r="AD122" s="60"/>
      <c r="AE122" s="60"/>
      <c r="AF122" s="60"/>
      <c r="AG122" s="60"/>
      <c r="AH122" s="60"/>
    </row>
    <row r="123" spans="2:34" x14ac:dyDescent="0.25">
      <c r="B123" s="60"/>
      <c r="C123" s="60"/>
      <c r="D123" s="61"/>
      <c r="E123" s="61"/>
      <c r="F123" s="60"/>
      <c r="G123" s="60"/>
      <c r="H123" s="60"/>
      <c r="I123" s="60"/>
      <c r="J123" s="60"/>
      <c r="K123" s="60"/>
      <c r="L123" s="60"/>
      <c r="M123" s="60"/>
      <c r="N123" s="60"/>
      <c r="O123" s="62"/>
      <c r="P123" s="60"/>
      <c r="Q123" s="60"/>
      <c r="R123" s="60"/>
      <c r="S123" s="63"/>
      <c r="T123" s="60"/>
      <c r="U123" s="60"/>
      <c r="V123" s="60"/>
      <c r="W123" s="60"/>
      <c r="X123" s="60"/>
      <c r="Y123" s="60"/>
      <c r="Z123" s="60"/>
      <c r="AA123" s="60"/>
      <c r="AB123" s="60"/>
      <c r="AC123" s="60"/>
      <c r="AD123" s="60"/>
      <c r="AE123" s="60"/>
      <c r="AF123" s="60"/>
      <c r="AG123" s="60"/>
      <c r="AH123" s="60"/>
    </row>
    <row r="124" spans="2:34" x14ac:dyDescent="0.25">
      <c r="B124" s="60"/>
      <c r="C124" s="60"/>
      <c r="D124" s="61"/>
      <c r="E124" s="61"/>
      <c r="F124" s="60"/>
      <c r="G124" s="60"/>
      <c r="H124" s="60"/>
      <c r="I124" s="60"/>
      <c r="J124" s="60"/>
      <c r="K124" s="60"/>
      <c r="L124" s="60"/>
      <c r="M124" s="60"/>
      <c r="N124" s="60"/>
      <c r="O124" s="62"/>
      <c r="P124" s="60"/>
      <c r="Q124" s="60"/>
      <c r="R124" s="60"/>
      <c r="S124" s="63"/>
      <c r="T124" s="60"/>
      <c r="U124" s="60"/>
      <c r="V124" s="60"/>
      <c r="W124" s="60"/>
      <c r="X124" s="60"/>
      <c r="Y124" s="60"/>
      <c r="Z124" s="60"/>
      <c r="AA124" s="60"/>
      <c r="AB124" s="60"/>
      <c r="AC124" s="60"/>
      <c r="AD124" s="60"/>
      <c r="AE124" s="60"/>
      <c r="AF124" s="60"/>
      <c r="AG124" s="60"/>
      <c r="AH124" s="60"/>
    </row>
    <row r="125" spans="2:34" x14ac:dyDescent="0.25">
      <c r="B125" s="60"/>
      <c r="C125" s="60"/>
      <c r="D125" s="61"/>
      <c r="E125" s="61"/>
      <c r="F125" s="60"/>
      <c r="G125" s="60"/>
      <c r="H125" s="60"/>
      <c r="I125" s="60"/>
      <c r="J125" s="60"/>
      <c r="K125" s="60"/>
      <c r="L125" s="60"/>
      <c r="M125" s="60"/>
      <c r="N125" s="60"/>
      <c r="O125" s="62"/>
      <c r="P125" s="60"/>
      <c r="Q125" s="60"/>
      <c r="R125" s="60"/>
      <c r="S125" s="63"/>
      <c r="T125" s="60"/>
      <c r="U125" s="60"/>
      <c r="V125" s="60"/>
      <c r="W125" s="60"/>
      <c r="X125" s="60"/>
      <c r="Y125" s="60"/>
      <c r="Z125" s="60"/>
      <c r="AA125" s="60"/>
      <c r="AB125" s="60"/>
      <c r="AC125" s="60"/>
      <c r="AD125" s="60"/>
      <c r="AE125" s="60"/>
      <c r="AF125" s="60"/>
      <c r="AG125" s="60"/>
      <c r="AH125" s="60"/>
    </row>
    <row r="126" spans="2:34" x14ac:dyDescent="0.25">
      <c r="B126" s="60"/>
      <c r="C126" s="60"/>
      <c r="D126" s="61"/>
      <c r="E126" s="61"/>
      <c r="F126" s="60"/>
      <c r="G126" s="60"/>
      <c r="H126" s="60"/>
      <c r="I126" s="60"/>
      <c r="J126" s="60"/>
      <c r="K126" s="60"/>
      <c r="L126" s="60"/>
      <c r="M126" s="60"/>
      <c r="N126" s="60"/>
      <c r="O126" s="62"/>
      <c r="P126" s="60"/>
      <c r="Q126" s="60"/>
      <c r="R126" s="60"/>
      <c r="S126" s="63"/>
      <c r="T126" s="60"/>
      <c r="U126" s="60"/>
      <c r="V126" s="60"/>
      <c r="W126" s="60"/>
      <c r="X126" s="60"/>
      <c r="Y126" s="60"/>
      <c r="Z126" s="60"/>
      <c r="AA126" s="60"/>
      <c r="AB126" s="60"/>
      <c r="AC126" s="60"/>
      <c r="AD126" s="60"/>
      <c r="AE126" s="60"/>
      <c r="AF126" s="60"/>
      <c r="AG126" s="60"/>
      <c r="AH126" s="60"/>
    </row>
    <row r="127" spans="2:34" x14ac:dyDescent="0.25">
      <c r="B127" s="60"/>
      <c r="C127" s="60"/>
      <c r="D127" s="61"/>
      <c r="E127" s="61"/>
      <c r="F127" s="60"/>
      <c r="G127" s="60"/>
      <c r="H127" s="60"/>
      <c r="I127" s="60"/>
      <c r="J127" s="60"/>
      <c r="K127" s="60"/>
      <c r="L127" s="60"/>
      <c r="M127" s="60"/>
      <c r="N127" s="60"/>
      <c r="O127" s="62"/>
      <c r="P127" s="60"/>
      <c r="Q127" s="60"/>
      <c r="R127" s="60"/>
      <c r="S127" s="63"/>
      <c r="T127" s="60"/>
      <c r="U127" s="60"/>
      <c r="V127" s="60"/>
      <c r="W127" s="60"/>
      <c r="X127" s="60"/>
      <c r="Y127" s="60"/>
      <c r="Z127" s="60"/>
      <c r="AA127" s="60"/>
      <c r="AB127" s="60"/>
      <c r="AC127" s="60"/>
      <c r="AD127" s="60"/>
      <c r="AE127" s="60"/>
      <c r="AF127" s="60"/>
      <c r="AG127" s="60"/>
      <c r="AH127" s="60"/>
    </row>
    <row r="128" spans="2:34" x14ac:dyDescent="0.25">
      <c r="B128" s="60"/>
      <c r="C128" s="60"/>
      <c r="D128" s="61"/>
      <c r="E128" s="61"/>
      <c r="F128" s="60"/>
      <c r="G128" s="60"/>
      <c r="H128" s="60"/>
      <c r="I128" s="60"/>
      <c r="J128" s="60"/>
      <c r="K128" s="60"/>
      <c r="L128" s="60"/>
      <c r="M128" s="60"/>
      <c r="N128" s="60"/>
      <c r="O128" s="62"/>
      <c r="P128" s="60"/>
      <c r="Q128" s="60"/>
      <c r="R128" s="60"/>
      <c r="S128" s="63"/>
      <c r="T128" s="60"/>
      <c r="U128" s="60"/>
      <c r="V128" s="60"/>
      <c r="W128" s="60"/>
      <c r="X128" s="60"/>
      <c r="Y128" s="60"/>
      <c r="Z128" s="60"/>
      <c r="AA128" s="60"/>
      <c r="AB128" s="60"/>
      <c r="AC128" s="60"/>
      <c r="AD128" s="60"/>
      <c r="AE128" s="60"/>
      <c r="AF128" s="60"/>
      <c r="AG128" s="60"/>
      <c r="AH128" s="60"/>
    </row>
    <row r="129" spans="2:34" x14ac:dyDescent="0.25">
      <c r="B129" s="60"/>
      <c r="C129" s="60"/>
      <c r="D129" s="61"/>
      <c r="E129" s="61"/>
      <c r="F129" s="60"/>
      <c r="G129" s="60"/>
      <c r="H129" s="60"/>
      <c r="I129" s="60"/>
      <c r="J129" s="60"/>
      <c r="K129" s="60"/>
      <c r="L129" s="60"/>
      <c r="M129" s="60"/>
      <c r="N129" s="60"/>
      <c r="O129" s="62"/>
      <c r="P129" s="60"/>
      <c r="Q129" s="60"/>
      <c r="R129" s="60"/>
      <c r="S129" s="63"/>
      <c r="T129" s="60"/>
      <c r="U129" s="60"/>
      <c r="V129" s="60"/>
      <c r="W129" s="60"/>
      <c r="X129" s="60"/>
      <c r="Y129" s="60"/>
      <c r="Z129" s="60"/>
      <c r="AA129" s="60"/>
      <c r="AB129" s="60"/>
      <c r="AC129" s="60"/>
      <c r="AD129" s="60"/>
      <c r="AE129" s="60"/>
      <c r="AF129" s="60"/>
      <c r="AG129" s="60"/>
      <c r="AH129" s="60"/>
    </row>
    <row r="130" spans="2:34" x14ac:dyDescent="0.25">
      <c r="B130" s="60"/>
      <c r="C130" s="60"/>
      <c r="D130" s="61"/>
      <c r="E130" s="61"/>
      <c r="F130" s="60"/>
      <c r="G130" s="60"/>
      <c r="H130" s="60"/>
      <c r="I130" s="60"/>
      <c r="J130" s="60"/>
      <c r="K130" s="60"/>
      <c r="L130" s="60"/>
      <c r="M130" s="60"/>
      <c r="N130" s="60"/>
      <c r="O130" s="62"/>
      <c r="P130" s="60"/>
      <c r="Q130" s="60"/>
      <c r="R130" s="60"/>
      <c r="S130" s="63"/>
      <c r="T130" s="60"/>
      <c r="U130" s="60"/>
      <c r="V130" s="60"/>
      <c r="W130" s="60"/>
      <c r="X130" s="60"/>
      <c r="Y130" s="60"/>
      <c r="Z130" s="60"/>
      <c r="AA130" s="60"/>
      <c r="AB130" s="60"/>
      <c r="AC130" s="60"/>
      <c r="AD130" s="60"/>
      <c r="AE130" s="60"/>
      <c r="AF130" s="60"/>
      <c r="AG130" s="60"/>
      <c r="AH130" s="60"/>
    </row>
    <row r="131" spans="2:34" x14ac:dyDescent="0.25">
      <c r="B131" s="60"/>
      <c r="C131" s="60"/>
      <c r="D131" s="61"/>
      <c r="E131" s="61"/>
      <c r="F131" s="60"/>
      <c r="G131" s="60"/>
      <c r="H131" s="60"/>
      <c r="I131" s="60"/>
      <c r="J131" s="60"/>
      <c r="K131" s="60"/>
      <c r="L131" s="60"/>
      <c r="M131" s="60"/>
      <c r="N131" s="60"/>
      <c r="O131" s="62"/>
      <c r="P131" s="60"/>
      <c r="Q131" s="60"/>
      <c r="R131" s="60"/>
      <c r="S131" s="63"/>
      <c r="T131" s="60"/>
      <c r="U131" s="60"/>
      <c r="V131" s="60"/>
      <c r="W131" s="60"/>
      <c r="X131" s="60"/>
      <c r="Y131" s="60"/>
      <c r="Z131" s="60"/>
      <c r="AA131" s="60"/>
      <c r="AB131" s="60"/>
      <c r="AC131" s="60"/>
      <c r="AD131" s="60"/>
      <c r="AE131" s="60"/>
      <c r="AF131" s="60"/>
      <c r="AG131" s="60"/>
      <c r="AH131" s="60"/>
    </row>
    <row r="132" spans="2:34" x14ac:dyDescent="0.25">
      <c r="B132" s="60"/>
      <c r="C132" s="60"/>
      <c r="D132" s="61"/>
      <c r="E132" s="61"/>
      <c r="F132" s="60"/>
      <c r="G132" s="60"/>
      <c r="H132" s="60"/>
      <c r="I132" s="60"/>
      <c r="J132" s="60"/>
      <c r="K132" s="60"/>
      <c r="L132" s="60"/>
      <c r="M132" s="60"/>
      <c r="N132" s="60"/>
      <c r="O132" s="62"/>
      <c r="P132" s="60"/>
      <c r="Q132" s="60"/>
      <c r="R132" s="60"/>
      <c r="S132" s="63"/>
      <c r="T132" s="60"/>
      <c r="U132" s="60"/>
      <c r="V132" s="60"/>
      <c r="W132" s="60"/>
      <c r="X132" s="60"/>
      <c r="Y132" s="60"/>
      <c r="Z132" s="60"/>
      <c r="AA132" s="60"/>
      <c r="AB132" s="60"/>
      <c r="AC132" s="60"/>
      <c r="AD132" s="60"/>
      <c r="AE132" s="60"/>
      <c r="AF132" s="60"/>
      <c r="AG132" s="60"/>
      <c r="AH132" s="60"/>
    </row>
    <row r="133" spans="2:34" x14ac:dyDescent="0.25">
      <c r="B133" s="60"/>
      <c r="C133" s="60"/>
      <c r="D133" s="61"/>
      <c r="E133" s="61"/>
      <c r="F133" s="60"/>
      <c r="G133" s="60"/>
      <c r="H133" s="60"/>
      <c r="I133" s="60"/>
      <c r="J133" s="60"/>
      <c r="K133" s="60"/>
      <c r="L133" s="60"/>
      <c r="M133" s="60"/>
      <c r="N133" s="60"/>
      <c r="O133" s="62"/>
      <c r="P133" s="60"/>
      <c r="Q133" s="60"/>
      <c r="R133" s="60"/>
      <c r="S133" s="63"/>
      <c r="T133" s="60"/>
      <c r="U133" s="60"/>
      <c r="V133" s="60"/>
      <c r="W133" s="60"/>
      <c r="X133" s="60"/>
      <c r="Y133" s="60"/>
      <c r="Z133" s="60"/>
      <c r="AA133" s="60"/>
      <c r="AB133" s="60"/>
      <c r="AC133" s="60"/>
      <c r="AD133" s="60"/>
      <c r="AE133" s="60"/>
      <c r="AF133" s="60"/>
      <c r="AG133" s="60"/>
      <c r="AH133" s="60"/>
    </row>
    <row r="134" spans="2:34" x14ac:dyDescent="0.25">
      <c r="B134" s="60"/>
      <c r="C134" s="60"/>
      <c r="D134" s="61"/>
      <c r="E134" s="61"/>
      <c r="F134" s="60"/>
      <c r="G134" s="60"/>
      <c r="H134" s="60"/>
      <c r="I134" s="60"/>
      <c r="J134" s="60"/>
      <c r="K134" s="60"/>
      <c r="L134" s="60"/>
      <c r="M134" s="60"/>
      <c r="N134" s="60"/>
      <c r="O134" s="62"/>
      <c r="P134" s="60"/>
      <c r="Q134" s="60"/>
      <c r="R134" s="60"/>
      <c r="S134" s="63"/>
      <c r="T134" s="60"/>
      <c r="U134" s="60"/>
      <c r="V134" s="60"/>
      <c r="W134" s="60"/>
      <c r="X134" s="60"/>
      <c r="Y134" s="60"/>
      <c r="Z134" s="60"/>
      <c r="AA134" s="60"/>
      <c r="AB134" s="60"/>
      <c r="AC134" s="60"/>
      <c r="AD134" s="60"/>
      <c r="AE134" s="60"/>
      <c r="AF134" s="60"/>
      <c r="AG134" s="60"/>
      <c r="AH134" s="60"/>
    </row>
    <row r="135" spans="2:34" x14ac:dyDescent="0.25">
      <c r="B135" s="60"/>
      <c r="C135" s="60"/>
      <c r="D135" s="61"/>
      <c r="E135" s="61"/>
      <c r="F135" s="60"/>
      <c r="G135" s="60"/>
      <c r="H135" s="60"/>
      <c r="I135" s="60"/>
      <c r="J135" s="60"/>
      <c r="K135" s="60"/>
      <c r="L135" s="60"/>
      <c r="M135" s="60"/>
      <c r="N135" s="60"/>
      <c r="O135" s="62"/>
      <c r="P135" s="60"/>
      <c r="Q135" s="60"/>
      <c r="R135" s="60"/>
      <c r="S135" s="63"/>
      <c r="T135" s="60"/>
      <c r="U135" s="60"/>
      <c r="V135" s="60"/>
      <c r="W135" s="60"/>
      <c r="X135" s="60"/>
      <c r="Y135" s="60"/>
      <c r="Z135" s="60"/>
      <c r="AA135" s="60"/>
      <c r="AB135" s="60"/>
      <c r="AC135" s="60"/>
      <c r="AD135" s="60"/>
      <c r="AE135" s="60"/>
      <c r="AF135" s="60"/>
      <c r="AG135" s="60"/>
      <c r="AH135" s="60"/>
    </row>
    <row r="136" spans="2:34" x14ac:dyDescent="0.25">
      <c r="B136" s="60"/>
      <c r="C136" s="60"/>
      <c r="D136" s="61"/>
      <c r="E136" s="61"/>
      <c r="F136" s="60"/>
      <c r="G136" s="60"/>
      <c r="H136" s="60"/>
      <c r="I136" s="60"/>
      <c r="J136" s="60"/>
      <c r="K136" s="60"/>
      <c r="L136" s="60"/>
      <c r="M136" s="60"/>
      <c r="N136" s="60"/>
      <c r="O136" s="62"/>
      <c r="P136" s="60"/>
      <c r="Q136" s="60"/>
      <c r="R136" s="60"/>
      <c r="S136" s="63"/>
      <c r="T136" s="60"/>
      <c r="U136" s="60"/>
      <c r="V136" s="60"/>
      <c r="W136" s="60"/>
      <c r="X136" s="60"/>
      <c r="Y136" s="60"/>
      <c r="Z136" s="60"/>
      <c r="AA136" s="60"/>
      <c r="AB136" s="60"/>
      <c r="AC136" s="60"/>
      <c r="AD136" s="60"/>
      <c r="AE136" s="60"/>
      <c r="AF136" s="60"/>
      <c r="AG136" s="60"/>
      <c r="AH136" s="60"/>
    </row>
    <row r="137" spans="2:34" x14ac:dyDescent="0.25">
      <c r="B137" s="60"/>
      <c r="C137" s="60"/>
      <c r="D137" s="61"/>
      <c r="E137" s="61"/>
      <c r="F137" s="60"/>
      <c r="G137" s="60"/>
      <c r="H137" s="60"/>
      <c r="I137" s="60"/>
      <c r="J137" s="60"/>
      <c r="K137" s="60"/>
      <c r="L137" s="60"/>
      <c r="M137" s="60"/>
      <c r="N137" s="60"/>
      <c r="O137" s="62"/>
      <c r="P137" s="60"/>
      <c r="Q137" s="60"/>
      <c r="R137" s="60"/>
      <c r="S137" s="63"/>
      <c r="T137" s="60"/>
      <c r="U137" s="60"/>
      <c r="V137" s="60"/>
      <c r="W137" s="60"/>
      <c r="X137" s="60"/>
      <c r="Y137" s="60"/>
      <c r="Z137" s="60"/>
      <c r="AA137" s="60"/>
      <c r="AB137" s="60"/>
      <c r="AC137" s="60"/>
      <c r="AD137" s="60"/>
      <c r="AE137" s="60"/>
      <c r="AF137" s="60"/>
      <c r="AG137" s="60"/>
      <c r="AH137" s="60"/>
    </row>
    <row r="138" spans="2:34" x14ac:dyDescent="0.25">
      <c r="B138" s="60"/>
      <c r="C138" s="60"/>
      <c r="D138" s="61"/>
      <c r="E138" s="61"/>
      <c r="F138" s="60"/>
      <c r="G138" s="60"/>
      <c r="H138" s="60"/>
      <c r="I138" s="60"/>
      <c r="J138" s="60"/>
      <c r="K138" s="60"/>
      <c r="L138" s="60"/>
      <c r="M138" s="60"/>
      <c r="N138" s="60"/>
      <c r="O138" s="62"/>
      <c r="P138" s="60"/>
      <c r="Q138" s="60"/>
      <c r="R138" s="60"/>
      <c r="S138" s="63"/>
      <c r="T138" s="60"/>
      <c r="U138" s="60"/>
      <c r="V138" s="60"/>
      <c r="W138" s="60"/>
      <c r="X138" s="60"/>
      <c r="Y138" s="60"/>
      <c r="Z138" s="60"/>
      <c r="AA138" s="60"/>
      <c r="AB138" s="60"/>
      <c r="AC138" s="60"/>
      <c r="AD138" s="60"/>
      <c r="AE138" s="60"/>
      <c r="AF138" s="60"/>
      <c r="AG138" s="60"/>
      <c r="AH138" s="60"/>
    </row>
    <row r="139" spans="2:34" x14ac:dyDescent="0.25">
      <c r="B139" s="60"/>
      <c r="C139" s="60"/>
      <c r="D139" s="61"/>
      <c r="E139" s="61"/>
      <c r="F139" s="60"/>
      <c r="G139" s="60"/>
      <c r="H139" s="60"/>
      <c r="I139" s="60"/>
      <c r="J139" s="60"/>
      <c r="K139" s="60"/>
      <c r="L139" s="60"/>
      <c r="M139" s="60"/>
      <c r="N139" s="60"/>
      <c r="O139" s="62"/>
      <c r="P139" s="60"/>
      <c r="Q139" s="60"/>
      <c r="R139" s="60"/>
      <c r="S139" s="63"/>
      <c r="T139" s="60"/>
      <c r="U139" s="60"/>
      <c r="V139" s="60"/>
      <c r="W139" s="60"/>
      <c r="X139" s="60"/>
      <c r="Y139" s="60"/>
      <c r="Z139" s="60"/>
      <c r="AA139" s="60"/>
      <c r="AB139" s="60"/>
      <c r="AC139" s="60"/>
      <c r="AD139" s="60"/>
      <c r="AE139" s="60"/>
      <c r="AF139" s="60"/>
      <c r="AG139" s="60"/>
      <c r="AH139" s="60"/>
    </row>
    <row r="140" spans="2:34" x14ac:dyDescent="0.25">
      <c r="B140" s="60"/>
      <c r="C140" s="60"/>
      <c r="D140" s="61"/>
      <c r="E140" s="61"/>
      <c r="F140" s="60"/>
      <c r="G140" s="60"/>
      <c r="H140" s="60"/>
      <c r="I140" s="60"/>
      <c r="J140" s="60"/>
      <c r="K140" s="60"/>
      <c r="L140" s="60"/>
      <c r="M140" s="60"/>
      <c r="N140" s="60"/>
      <c r="O140" s="62"/>
      <c r="P140" s="60"/>
      <c r="Q140" s="60"/>
      <c r="R140" s="60"/>
      <c r="S140" s="63"/>
      <c r="T140" s="60"/>
      <c r="U140" s="60"/>
      <c r="V140" s="60"/>
      <c r="W140" s="60"/>
      <c r="X140" s="60"/>
      <c r="Y140" s="60"/>
      <c r="Z140" s="60"/>
      <c r="AA140" s="60"/>
      <c r="AB140" s="60"/>
      <c r="AC140" s="60"/>
      <c r="AD140" s="60"/>
      <c r="AE140" s="60"/>
      <c r="AF140" s="60"/>
      <c r="AG140" s="60"/>
      <c r="AH140" s="60"/>
    </row>
    <row r="141" spans="2:34" x14ac:dyDescent="0.25">
      <c r="B141" s="60"/>
      <c r="C141" s="60"/>
      <c r="D141" s="61"/>
      <c r="E141" s="61"/>
      <c r="F141" s="60"/>
      <c r="G141" s="60"/>
      <c r="H141" s="60"/>
      <c r="I141" s="60"/>
      <c r="J141" s="60"/>
      <c r="K141" s="60"/>
      <c r="L141" s="60"/>
      <c r="M141" s="60"/>
      <c r="N141" s="60"/>
      <c r="O141" s="62"/>
      <c r="P141" s="60"/>
      <c r="Q141" s="60"/>
      <c r="R141" s="60"/>
      <c r="S141" s="63"/>
      <c r="T141" s="60"/>
      <c r="U141" s="60"/>
      <c r="V141" s="60"/>
      <c r="W141" s="60"/>
      <c r="X141" s="60"/>
      <c r="Y141" s="60"/>
      <c r="Z141" s="60"/>
      <c r="AA141" s="60"/>
      <c r="AB141" s="60"/>
      <c r="AC141" s="60"/>
      <c r="AD141" s="60"/>
      <c r="AE141" s="60"/>
      <c r="AF141" s="60"/>
      <c r="AG141" s="60"/>
      <c r="AH141" s="60"/>
    </row>
    <row r="142" spans="2:34" x14ac:dyDescent="0.25">
      <c r="B142" s="60"/>
      <c r="C142" s="60"/>
      <c r="D142" s="61"/>
      <c r="E142" s="61"/>
      <c r="F142" s="60"/>
      <c r="G142" s="60"/>
      <c r="H142" s="60"/>
      <c r="I142" s="60"/>
      <c r="J142" s="60"/>
      <c r="K142" s="60"/>
      <c r="L142" s="60"/>
      <c r="M142" s="60"/>
      <c r="N142" s="60"/>
      <c r="O142" s="62"/>
      <c r="P142" s="60"/>
      <c r="Q142" s="60"/>
      <c r="R142" s="60"/>
      <c r="S142" s="63"/>
      <c r="T142" s="60"/>
      <c r="U142" s="60"/>
      <c r="V142" s="60"/>
      <c r="W142" s="60"/>
      <c r="X142" s="60"/>
      <c r="Y142" s="60"/>
      <c r="Z142" s="60"/>
      <c r="AA142" s="60"/>
      <c r="AB142" s="60"/>
      <c r="AC142" s="60"/>
      <c r="AD142" s="60"/>
      <c r="AE142" s="60"/>
      <c r="AF142" s="60"/>
      <c r="AG142" s="60"/>
      <c r="AH142" s="60"/>
    </row>
    <row r="143" spans="2:34" x14ac:dyDescent="0.25">
      <c r="B143" s="60"/>
      <c r="C143" s="60"/>
      <c r="D143" s="61"/>
      <c r="E143" s="61"/>
      <c r="F143" s="60"/>
      <c r="G143" s="60"/>
      <c r="H143" s="60"/>
      <c r="I143" s="60"/>
      <c r="J143" s="60"/>
      <c r="K143" s="60"/>
      <c r="L143" s="60"/>
      <c r="M143" s="60"/>
      <c r="N143" s="60"/>
      <c r="O143" s="62"/>
      <c r="P143" s="60"/>
      <c r="Q143" s="60"/>
      <c r="R143" s="60"/>
      <c r="S143" s="63"/>
      <c r="T143" s="60"/>
      <c r="U143" s="60"/>
      <c r="V143" s="60"/>
      <c r="W143" s="60"/>
      <c r="X143" s="60"/>
      <c r="Y143" s="60"/>
      <c r="Z143" s="60"/>
      <c r="AA143" s="60"/>
      <c r="AB143" s="60"/>
      <c r="AC143" s="60"/>
      <c r="AD143" s="60"/>
      <c r="AE143" s="60"/>
      <c r="AF143" s="60"/>
      <c r="AG143" s="60"/>
      <c r="AH143" s="60"/>
    </row>
    <row r="144" spans="2:34" x14ac:dyDescent="0.25">
      <c r="B144" s="60"/>
      <c r="C144" s="60"/>
      <c r="D144" s="61"/>
      <c r="E144" s="61"/>
      <c r="F144" s="60"/>
      <c r="G144" s="60"/>
      <c r="H144" s="60"/>
      <c r="I144" s="60"/>
      <c r="J144" s="60"/>
      <c r="K144" s="60"/>
      <c r="L144" s="60"/>
      <c r="M144" s="60"/>
      <c r="N144" s="60"/>
      <c r="O144" s="62"/>
      <c r="P144" s="60"/>
      <c r="Q144" s="60"/>
      <c r="R144" s="60"/>
      <c r="S144" s="63"/>
      <c r="T144" s="60"/>
      <c r="U144" s="60"/>
      <c r="V144" s="60"/>
      <c r="W144" s="60"/>
      <c r="X144" s="60"/>
      <c r="Y144" s="60"/>
      <c r="Z144" s="60"/>
      <c r="AA144" s="60"/>
      <c r="AB144" s="60"/>
      <c r="AC144" s="60"/>
      <c r="AD144" s="60"/>
      <c r="AE144" s="60"/>
      <c r="AF144" s="60"/>
      <c r="AG144" s="60"/>
      <c r="AH144" s="60"/>
    </row>
    <row r="145" spans="2:34" x14ac:dyDescent="0.25">
      <c r="B145" s="60"/>
      <c r="C145" s="60"/>
      <c r="D145" s="61"/>
      <c r="E145" s="61"/>
      <c r="F145" s="60"/>
      <c r="G145" s="60"/>
      <c r="H145" s="60"/>
      <c r="I145" s="60"/>
      <c r="J145" s="60"/>
      <c r="K145" s="60"/>
      <c r="L145" s="60"/>
      <c r="M145" s="60"/>
      <c r="N145" s="60"/>
      <c r="O145" s="62"/>
      <c r="P145" s="60"/>
      <c r="Q145" s="60"/>
      <c r="R145" s="60"/>
      <c r="S145" s="63"/>
      <c r="T145" s="60"/>
      <c r="U145" s="60"/>
      <c r="V145" s="60"/>
      <c r="W145" s="60"/>
      <c r="X145" s="60"/>
      <c r="Y145" s="60"/>
      <c r="Z145" s="60"/>
      <c r="AA145" s="60"/>
      <c r="AB145" s="60"/>
      <c r="AC145" s="60"/>
      <c r="AD145" s="60"/>
      <c r="AE145" s="60"/>
      <c r="AF145" s="60"/>
      <c r="AG145" s="60"/>
      <c r="AH145" s="60"/>
    </row>
    <row r="146" spans="2:34" x14ac:dyDescent="0.25">
      <c r="B146" s="60"/>
      <c r="C146" s="60"/>
      <c r="D146" s="61"/>
      <c r="E146" s="61"/>
      <c r="F146" s="60"/>
      <c r="G146" s="60"/>
      <c r="H146" s="60"/>
      <c r="I146" s="60"/>
      <c r="J146" s="60"/>
      <c r="K146" s="60"/>
      <c r="L146" s="60"/>
      <c r="M146" s="60"/>
      <c r="N146" s="60"/>
      <c r="O146" s="62"/>
      <c r="P146" s="60"/>
      <c r="Q146" s="60"/>
      <c r="R146" s="60"/>
      <c r="S146" s="63"/>
      <c r="T146" s="60"/>
      <c r="U146" s="60"/>
      <c r="V146" s="60"/>
      <c r="W146" s="60"/>
      <c r="X146" s="60"/>
      <c r="Y146" s="60"/>
      <c r="Z146" s="60"/>
      <c r="AA146" s="60"/>
      <c r="AB146" s="60"/>
      <c r="AC146" s="60"/>
      <c r="AD146" s="60"/>
      <c r="AE146" s="60"/>
      <c r="AF146" s="60"/>
      <c r="AG146" s="60"/>
      <c r="AH146" s="60"/>
    </row>
    <row r="147" spans="2:34" x14ac:dyDescent="0.25">
      <c r="B147" s="60"/>
      <c r="C147" s="60"/>
      <c r="D147" s="61"/>
      <c r="E147" s="61"/>
      <c r="F147" s="60"/>
      <c r="G147" s="60"/>
      <c r="H147" s="60"/>
      <c r="I147" s="60"/>
      <c r="J147" s="60"/>
      <c r="K147" s="60"/>
      <c r="L147" s="60"/>
      <c r="M147" s="60"/>
      <c r="N147" s="60"/>
      <c r="O147" s="62"/>
      <c r="P147" s="60"/>
      <c r="Q147" s="60"/>
      <c r="R147" s="60"/>
      <c r="S147" s="63"/>
      <c r="T147" s="60"/>
      <c r="U147" s="60"/>
      <c r="V147" s="60"/>
      <c r="W147" s="60"/>
      <c r="X147" s="60"/>
      <c r="Y147" s="60"/>
      <c r="Z147" s="60"/>
      <c r="AA147" s="60"/>
      <c r="AB147" s="60"/>
      <c r="AC147" s="60"/>
      <c r="AD147" s="60"/>
      <c r="AE147" s="60"/>
      <c r="AF147" s="60"/>
      <c r="AG147" s="60"/>
      <c r="AH147" s="60"/>
    </row>
    <row r="148" spans="2:34" x14ac:dyDescent="0.25">
      <c r="B148" s="60"/>
      <c r="C148" s="60"/>
      <c r="D148" s="61"/>
      <c r="E148" s="61"/>
      <c r="F148" s="60"/>
      <c r="G148" s="60"/>
      <c r="H148" s="60"/>
      <c r="I148" s="60"/>
      <c r="J148" s="60"/>
      <c r="K148" s="60"/>
      <c r="L148" s="60"/>
      <c r="M148" s="60"/>
      <c r="N148" s="60"/>
      <c r="O148" s="62"/>
      <c r="P148" s="60"/>
      <c r="Q148" s="60"/>
      <c r="R148" s="60"/>
      <c r="S148" s="63"/>
      <c r="T148" s="60"/>
      <c r="U148" s="60"/>
      <c r="V148" s="60"/>
      <c r="W148" s="60"/>
      <c r="X148" s="60"/>
      <c r="Y148" s="60"/>
      <c r="Z148" s="60"/>
      <c r="AA148" s="60"/>
      <c r="AB148" s="60"/>
      <c r="AC148" s="60"/>
      <c r="AD148" s="60"/>
      <c r="AE148" s="60"/>
      <c r="AF148" s="60"/>
      <c r="AG148" s="60"/>
      <c r="AH148" s="60"/>
    </row>
    <row r="149" spans="2:34" x14ac:dyDescent="0.25">
      <c r="B149" s="60"/>
      <c r="C149" s="60"/>
      <c r="D149" s="61"/>
      <c r="E149" s="61"/>
      <c r="F149" s="60"/>
      <c r="G149" s="60"/>
      <c r="H149" s="60"/>
      <c r="I149" s="60"/>
      <c r="J149" s="60"/>
      <c r="K149" s="60"/>
      <c r="L149" s="60"/>
      <c r="M149" s="60"/>
      <c r="N149" s="60"/>
      <c r="O149" s="62"/>
      <c r="P149" s="60"/>
      <c r="Q149" s="60"/>
      <c r="R149" s="60"/>
      <c r="S149" s="63"/>
      <c r="T149" s="60"/>
      <c r="U149" s="60"/>
      <c r="V149" s="60"/>
      <c r="W149" s="60"/>
      <c r="X149" s="60"/>
      <c r="Y149" s="60"/>
      <c r="Z149" s="60"/>
      <c r="AA149" s="60"/>
      <c r="AB149" s="60"/>
      <c r="AC149" s="60"/>
      <c r="AD149" s="60"/>
      <c r="AE149" s="60"/>
      <c r="AF149" s="60"/>
      <c r="AG149" s="60"/>
      <c r="AH149" s="60"/>
    </row>
    <row r="150" spans="2:34" x14ac:dyDescent="0.25">
      <c r="B150" s="60"/>
      <c r="C150" s="60"/>
      <c r="D150" s="61"/>
      <c r="E150" s="61"/>
      <c r="F150" s="60"/>
      <c r="G150" s="60"/>
      <c r="H150" s="60"/>
      <c r="I150" s="60"/>
      <c r="J150" s="60"/>
      <c r="K150" s="60"/>
      <c r="L150" s="60"/>
      <c r="M150" s="60"/>
      <c r="N150" s="60"/>
      <c r="O150" s="62"/>
      <c r="P150" s="60"/>
      <c r="Q150" s="60"/>
      <c r="R150" s="60"/>
      <c r="S150" s="63"/>
      <c r="T150" s="60"/>
      <c r="U150" s="60"/>
      <c r="V150" s="60"/>
      <c r="W150" s="60"/>
      <c r="X150" s="60"/>
      <c r="Y150" s="60"/>
      <c r="Z150" s="60"/>
      <c r="AA150" s="60"/>
      <c r="AB150" s="60"/>
      <c r="AC150" s="60"/>
      <c r="AD150" s="60"/>
      <c r="AE150" s="60"/>
      <c r="AF150" s="60"/>
      <c r="AG150" s="60"/>
      <c r="AH150" s="60"/>
    </row>
    <row r="151" spans="2:34" x14ac:dyDescent="0.25">
      <c r="B151" s="60"/>
      <c r="C151" s="60"/>
      <c r="D151" s="61"/>
      <c r="E151" s="61"/>
      <c r="F151" s="60"/>
      <c r="G151" s="60"/>
      <c r="H151" s="60"/>
      <c r="I151" s="60"/>
      <c r="J151" s="60"/>
      <c r="K151" s="60"/>
      <c r="L151" s="60"/>
      <c r="M151" s="60"/>
      <c r="N151" s="60"/>
      <c r="O151" s="62"/>
      <c r="P151" s="60"/>
      <c r="Q151" s="60"/>
      <c r="R151" s="60"/>
      <c r="S151" s="63"/>
      <c r="T151" s="60"/>
      <c r="U151" s="60"/>
      <c r="V151" s="60"/>
      <c r="W151" s="60"/>
      <c r="X151" s="60"/>
      <c r="Y151" s="60"/>
      <c r="Z151" s="60"/>
      <c r="AA151" s="60"/>
      <c r="AB151" s="60"/>
      <c r="AC151" s="60"/>
      <c r="AD151" s="60"/>
      <c r="AE151" s="60"/>
      <c r="AF151" s="60"/>
      <c r="AG151" s="60"/>
      <c r="AH151" s="60"/>
    </row>
    <row r="152" spans="2:34" x14ac:dyDescent="0.25">
      <c r="B152" s="60"/>
      <c r="C152" s="60"/>
      <c r="D152" s="61"/>
      <c r="E152" s="61"/>
      <c r="F152" s="60"/>
      <c r="G152" s="60"/>
      <c r="H152" s="60"/>
      <c r="I152" s="60"/>
      <c r="J152" s="60"/>
      <c r="K152" s="60"/>
      <c r="L152" s="60"/>
      <c r="M152" s="60"/>
      <c r="N152" s="60"/>
      <c r="O152" s="62"/>
      <c r="P152" s="60"/>
      <c r="Q152" s="60"/>
      <c r="R152" s="60"/>
      <c r="S152" s="63"/>
      <c r="T152" s="60"/>
      <c r="U152" s="60"/>
      <c r="V152" s="60"/>
      <c r="W152" s="60"/>
      <c r="X152" s="60"/>
      <c r="Y152" s="60"/>
      <c r="Z152" s="60"/>
      <c r="AA152" s="60"/>
      <c r="AB152" s="60"/>
      <c r="AC152" s="60"/>
      <c r="AD152" s="60"/>
      <c r="AE152" s="60"/>
      <c r="AF152" s="60"/>
      <c r="AG152" s="60"/>
      <c r="AH152" s="60"/>
    </row>
    <row r="153" spans="2:34" x14ac:dyDescent="0.25">
      <c r="B153" s="60"/>
      <c r="C153" s="60"/>
      <c r="D153" s="61"/>
      <c r="E153" s="61"/>
      <c r="F153" s="60"/>
      <c r="G153" s="60"/>
      <c r="H153" s="60"/>
      <c r="I153" s="60"/>
      <c r="J153" s="60"/>
      <c r="K153" s="60"/>
      <c r="L153" s="60"/>
      <c r="M153" s="60"/>
      <c r="N153" s="60"/>
      <c r="O153" s="62"/>
      <c r="P153" s="60"/>
      <c r="Q153" s="60"/>
      <c r="R153" s="60"/>
      <c r="S153" s="63"/>
      <c r="T153" s="60"/>
      <c r="U153" s="60"/>
      <c r="V153" s="60"/>
      <c r="W153" s="60"/>
      <c r="X153" s="60"/>
      <c r="Y153" s="60"/>
      <c r="Z153" s="60"/>
      <c r="AA153" s="60"/>
      <c r="AB153" s="60"/>
      <c r="AC153" s="60"/>
      <c r="AD153" s="60"/>
      <c r="AE153" s="60"/>
      <c r="AF153" s="60"/>
      <c r="AG153" s="60"/>
      <c r="AH153" s="60"/>
    </row>
    <row r="154" spans="2:34" x14ac:dyDescent="0.25">
      <c r="B154" s="60"/>
      <c r="C154" s="60"/>
      <c r="D154" s="61"/>
      <c r="E154" s="61"/>
      <c r="F154" s="60"/>
      <c r="G154" s="60"/>
      <c r="H154" s="60"/>
      <c r="I154" s="60"/>
      <c r="J154" s="60"/>
      <c r="K154" s="60"/>
      <c r="L154" s="60"/>
      <c r="M154" s="60"/>
      <c r="N154" s="60"/>
      <c r="O154" s="62"/>
      <c r="P154" s="60"/>
      <c r="Q154" s="60"/>
      <c r="R154" s="60"/>
      <c r="S154" s="63"/>
      <c r="T154" s="60"/>
      <c r="U154" s="60"/>
      <c r="V154" s="60"/>
      <c r="W154" s="60"/>
      <c r="X154" s="60"/>
      <c r="Y154" s="60"/>
      <c r="Z154" s="60"/>
      <c r="AA154" s="60"/>
      <c r="AB154" s="60"/>
      <c r="AC154" s="60"/>
      <c r="AD154" s="60"/>
      <c r="AE154" s="60"/>
      <c r="AF154" s="60"/>
      <c r="AG154" s="60"/>
      <c r="AH154" s="60"/>
    </row>
    <row r="155" spans="2:34" x14ac:dyDescent="0.25">
      <c r="B155" s="60"/>
      <c r="C155" s="60"/>
      <c r="D155" s="61"/>
      <c r="E155" s="61"/>
      <c r="F155" s="60"/>
      <c r="G155" s="60"/>
      <c r="H155" s="60"/>
      <c r="I155" s="60"/>
      <c r="J155" s="60"/>
      <c r="K155" s="60"/>
      <c r="L155" s="60"/>
      <c r="M155" s="60"/>
      <c r="N155" s="60"/>
      <c r="O155" s="62"/>
      <c r="P155" s="60"/>
      <c r="Q155" s="60"/>
      <c r="R155" s="60"/>
      <c r="S155" s="63"/>
      <c r="T155" s="60"/>
      <c r="U155" s="60"/>
      <c r="V155" s="60"/>
      <c r="W155" s="60"/>
      <c r="X155" s="60"/>
      <c r="Y155" s="60"/>
      <c r="Z155" s="60"/>
      <c r="AA155" s="60"/>
      <c r="AB155" s="60"/>
      <c r="AC155" s="60"/>
      <c r="AD155" s="60"/>
      <c r="AE155" s="60"/>
      <c r="AF155" s="60"/>
      <c r="AG155" s="60"/>
      <c r="AH155" s="60"/>
    </row>
    <row r="156" spans="2:34" x14ac:dyDescent="0.25">
      <c r="B156" s="60"/>
      <c r="C156" s="60"/>
      <c r="D156" s="61"/>
      <c r="E156" s="61"/>
      <c r="F156" s="60"/>
      <c r="G156" s="60"/>
      <c r="H156" s="60"/>
      <c r="I156" s="60"/>
      <c r="J156" s="60"/>
      <c r="K156" s="60"/>
      <c r="L156" s="60"/>
      <c r="M156" s="60"/>
      <c r="N156" s="60"/>
      <c r="O156" s="62"/>
      <c r="P156" s="60"/>
      <c r="Q156" s="60"/>
      <c r="R156" s="60"/>
      <c r="S156" s="63"/>
      <c r="T156" s="60"/>
      <c r="U156" s="60"/>
      <c r="V156" s="60"/>
      <c r="W156" s="60"/>
      <c r="X156" s="60"/>
      <c r="Y156" s="60"/>
      <c r="Z156" s="60"/>
      <c r="AA156" s="60"/>
      <c r="AB156" s="60"/>
      <c r="AC156" s="60"/>
      <c r="AD156" s="60"/>
      <c r="AE156" s="60"/>
      <c r="AF156" s="60"/>
      <c r="AG156" s="60"/>
      <c r="AH156" s="60"/>
    </row>
    <row r="157" spans="2:34" x14ac:dyDescent="0.25">
      <c r="B157" s="60"/>
      <c r="C157" s="60"/>
      <c r="D157" s="61"/>
      <c r="E157" s="61"/>
      <c r="F157" s="60"/>
      <c r="G157" s="60"/>
      <c r="H157" s="60"/>
      <c r="I157" s="60"/>
      <c r="J157" s="60"/>
      <c r="K157" s="60"/>
      <c r="L157" s="60"/>
      <c r="M157" s="60"/>
      <c r="N157" s="60"/>
      <c r="O157" s="62"/>
      <c r="P157" s="60"/>
      <c r="Q157" s="60"/>
      <c r="R157" s="60"/>
      <c r="S157" s="63"/>
      <c r="T157" s="60"/>
      <c r="U157" s="60"/>
      <c r="V157" s="60"/>
      <c r="W157" s="60"/>
      <c r="X157" s="60"/>
      <c r="Y157" s="60"/>
      <c r="Z157" s="60"/>
      <c r="AA157" s="60"/>
      <c r="AB157" s="60"/>
      <c r="AC157" s="60"/>
      <c r="AD157" s="60"/>
      <c r="AE157" s="60"/>
      <c r="AF157" s="60"/>
      <c r="AG157" s="60"/>
      <c r="AH157" s="60"/>
    </row>
    <row r="158" spans="2:34" x14ac:dyDescent="0.25">
      <c r="B158" s="60"/>
      <c r="C158" s="60"/>
      <c r="D158" s="61"/>
      <c r="E158" s="61"/>
      <c r="F158" s="60"/>
      <c r="G158" s="60"/>
      <c r="H158" s="60"/>
      <c r="I158" s="60"/>
      <c r="J158" s="60"/>
      <c r="K158" s="60"/>
      <c r="L158" s="60"/>
      <c r="M158" s="60"/>
      <c r="N158" s="60"/>
      <c r="O158" s="62"/>
      <c r="P158" s="60"/>
      <c r="Q158" s="60"/>
      <c r="R158" s="60"/>
      <c r="S158" s="63"/>
      <c r="T158" s="60"/>
      <c r="U158" s="60"/>
      <c r="V158" s="60"/>
      <c r="W158" s="60"/>
      <c r="X158" s="60"/>
      <c r="Y158" s="60"/>
      <c r="Z158" s="60"/>
      <c r="AA158" s="60"/>
      <c r="AB158" s="60"/>
      <c r="AC158" s="60"/>
      <c r="AD158" s="60"/>
      <c r="AE158" s="60"/>
      <c r="AF158" s="60"/>
      <c r="AG158" s="60"/>
      <c r="AH158" s="60"/>
    </row>
    <row r="159" spans="2:34" x14ac:dyDescent="0.25">
      <c r="B159" s="60"/>
      <c r="C159" s="60"/>
      <c r="D159" s="61"/>
      <c r="E159" s="61"/>
      <c r="F159" s="60"/>
      <c r="G159" s="60"/>
      <c r="H159" s="60"/>
      <c r="I159" s="60"/>
      <c r="J159" s="60"/>
      <c r="K159" s="60"/>
      <c r="L159" s="60"/>
      <c r="M159" s="60"/>
      <c r="N159" s="60"/>
      <c r="O159" s="62"/>
      <c r="P159" s="60"/>
      <c r="Q159" s="60"/>
      <c r="R159" s="60"/>
      <c r="S159" s="63"/>
      <c r="T159" s="60"/>
      <c r="U159" s="60"/>
      <c r="V159" s="60"/>
      <c r="W159" s="60"/>
      <c r="X159" s="60"/>
      <c r="Y159" s="60"/>
      <c r="Z159" s="60"/>
      <c r="AA159" s="60"/>
      <c r="AB159" s="60"/>
      <c r="AC159" s="60"/>
      <c r="AD159" s="60"/>
      <c r="AE159" s="60"/>
      <c r="AF159" s="60"/>
      <c r="AG159" s="60"/>
      <c r="AH159" s="60"/>
    </row>
    <row r="160" spans="2:34" x14ac:dyDescent="0.25">
      <c r="B160" s="60"/>
      <c r="C160" s="60"/>
      <c r="D160" s="61"/>
      <c r="E160" s="61"/>
      <c r="F160" s="60"/>
      <c r="G160" s="60"/>
      <c r="H160" s="60"/>
      <c r="I160" s="60"/>
      <c r="J160" s="60"/>
      <c r="K160" s="60"/>
      <c r="L160" s="60"/>
      <c r="M160" s="60"/>
      <c r="N160" s="60"/>
      <c r="O160" s="62"/>
      <c r="P160" s="60"/>
      <c r="Q160" s="60"/>
      <c r="R160" s="60"/>
      <c r="S160" s="63"/>
      <c r="T160" s="60"/>
      <c r="U160" s="60"/>
      <c r="V160" s="60"/>
      <c r="W160" s="60"/>
      <c r="X160" s="60"/>
      <c r="Y160" s="60"/>
      <c r="Z160" s="60"/>
      <c r="AA160" s="60"/>
      <c r="AB160" s="60"/>
      <c r="AC160" s="60"/>
      <c r="AD160" s="60"/>
      <c r="AE160" s="60"/>
      <c r="AF160" s="60"/>
      <c r="AG160" s="60"/>
      <c r="AH160" s="60"/>
    </row>
    <row r="161" spans="2:34" x14ac:dyDescent="0.25">
      <c r="B161" s="60"/>
      <c r="C161" s="60"/>
      <c r="D161" s="61"/>
      <c r="E161" s="61"/>
      <c r="F161" s="60"/>
      <c r="G161" s="60"/>
      <c r="H161" s="60"/>
      <c r="I161" s="60"/>
      <c r="J161" s="60"/>
      <c r="K161" s="60"/>
      <c r="L161" s="60"/>
      <c r="M161" s="60"/>
      <c r="N161" s="60"/>
      <c r="O161" s="62"/>
      <c r="P161" s="60"/>
      <c r="Q161" s="60"/>
      <c r="R161" s="60"/>
      <c r="S161" s="63"/>
      <c r="T161" s="60"/>
      <c r="U161" s="60"/>
      <c r="V161" s="60"/>
      <c r="W161" s="60"/>
      <c r="X161" s="60"/>
      <c r="Y161" s="60"/>
      <c r="Z161" s="60"/>
      <c r="AA161" s="60"/>
      <c r="AB161" s="60"/>
      <c r="AC161" s="60"/>
      <c r="AD161" s="60"/>
      <c r="AE161" s="60"/>
      <c r="AF161" s="60"/>
      <c r="AG161" s="60"/>
      <c r="AH161" s="60"/>
    </row>
    <row r="162" spans="2:34" x14ac:dyDescent="0.25">
      <c r="B162" s="60"/>
      <c r="C162" s="60"/>
      <c r="D162" s="61"/>
      <c r="E162" s="61"/>
      <c r="F162" s="60"/>
      <c r="G162" s="60"/>
      <c r="H162" s="60"/>
      <c r="I162" s="60"/>
      <c r="J162" s="60"/>
      <c r="K162" s="60"/>
      <c r="L162" s="60"/>
      <c r="M162" s="60"/>
      <c r="N162" s="60"/>
      <c r="O162" s="62"/>
      <c r="P162" s="60"/>
      <c r="Q162" s="60"/>
      <c r="R162" s="60"/>
      <c r="S162" s="63"/>
      <c r="T162" s="60"/>
      <c r="U162" s="60"/>
      <c r="V162" s="60"/>
      <c r="W162" s="60"/>
      <c r="X162" s="60"/>
      <c r="Y162" s="60"/>
      <c r="Z162" s="60"/>
      <c r="AA162" s="60"/>
      <c r="AB162" s="60"/>
      <c r="AC162" s="60"/>
      <c r="AD162" s="60"/>
      <c r="AE162" s="60"/>
      <c r="AF162" s="60"/>
      <c r="AG162" s="60"/>
      <c r="AH162" s="60"/>
    </row>
    <row r="163" spans="2:34" x14ac:dyDescent="0.25">
      <c r="B163" s="60"/>
      <c r="C163" s="60"/>
      <c r="D163" s="61"/>
      <c r="E163" s="61"/>
      <c r="F163" s="60"/>
      <c r="G163" s="60"/>
      <c r="H163" s="60"/>
      <c r="I163" s="60"/>
      <c r="J163" s="60"/>
      <c r="K163" s="60"/>
      <c r="L163" s="60"/>
      <c r="M163" s="60"/>
      <c r="N163" s="60"/>
      <c r="O163" s="62"/>
      <c r="P163" s="60"/>
      <c r="Q163" s="60"/>
      <c r="R163" s="60"/>
      <c r="S163" s="63"/>
      <c r="T163" s="60"/>
      <c r="U163" s="60"/>
      <c r="V163" s="60"/>
      <c r="W163" s="60"/>
      <c r="X163" s="60"/>
      <c r="Y163" s="60"/>
      <c r="Z163" s="60"/>
      <c r="AA163" s="60"/>
      <c r="AB163" s="60"/>
      <c r="AC163" s="60"/>
      <c r="AD163" s="60"/>
      <c r="AE163" s="60"/>
      <c r="AF163" s="60"/>
      <c r="AG163" s="60"/>
      <c r="AH163" s="60"/>
    </row>
    <row r="164" spans="2:34" x14ac:dyDescent="0.25">
      <c r="B164" s="60"/>
      <c r="C164" s="60"/>
      <c r="D164" s="61"/>
      <c r="E164" s="61"/>
      <c r="F164" s="60"/>
      <c r="G164" s="60"/>
      <c r="H164" s="60"/>
      <c r="I164" s="60"/>
      <c r="J164" s="60"/>
      <c r="K164" s="60"/>
      <c r="L164" s="60"/>
      <c r="M164" s="60"/>
      <c r="N164" s="60"/>
      <c r="O164" s="62"/>
      <c r="P164" s="60"/>
      <c r="Q164" s="60"/>
      <c r="R164" s="60"/>
      <c r="S164" s="63"/>
      <c r="T164" s="60"/>
      <c r="U164" s="60"/>
      <c r="V164" s="60"/>
      <c r="W164" s="60"/>
      <c r="X164" s="60"/>
      <c r="Y164" s="60"/>
      <c r="Z164" s="60"/>
      <c r="AA164" s="60"/>
      <c r="AB164" s="60"/>
      <c r="AC164" s="60"/>
      <c r="AD164" s="60"/>
      <c r="AE164" s="60"/>
      <c r="AF164" s="60"/>
      <c r="AG164" s="60"/>
      <c r="AH164" s="60"/>
    </row>
    <row r="165" spans="2:34" x14ac:dyDescent="0.25">
      <c r="B165" s="60"/>
      <c r="C165" s="60"/>
      <c r="D165" s="61"/>
      <c r="E165" s="61"/>
      <c r="F165" s="60"/>
      <c r="G165" s="60"/>
      <c r="H165" s="60"/>
      <c r="I165" s="60"/>
      <c r="J165" s="60"/>
      <c r="K165" s="60"/>
      <c r="L165" s="60"/>
      <c r="M165" s="60"/>
      <c r="N165" s="60"/>
      <c r="O165" s="62"/>
      <c r="P165" s="60"/>
      <c r="Q165" s="60"/>
      <c r="R165" s="60"/>
      <c r="S165" s="63"/>
      <c r="T165" s="60"/>
      <c r="U165" s="60"/>
      <c r="V165" s="60"/>
      <c r="W165" s="60"/>
      <c r="X165" s="60"/>
      <c r="Y165" s="60"/>
      <c r="Z165" s="60"/>
      <c r="AA165" s="60"/>
      <c r="AB165" s="60"/>
      <c r="AC165" s="60"/>
      <c r="AD165" s="60"/>
      <c r="AE165" s="60"/>
      <c r="AF165" s="60"/>
      <c r="AG165" s="60"/>
      <c r="AH165" s="60"/>
    </row>
    <row r="166" spans="2:34" x14ac:dyDescent="0.25">
      <c r="B166" s="60"/>
      <c r="C166" s="60"/>
      <c r="D166" s="61"/>
      <c r="E166" s="61"/>
      <c r="F166" s="60"/>
      <c r="G166" s="60"/>
      <c r="H166" s="60"/>
      <c r="I166" s="60"/>
      <c r="J166" s="60"/>
      <c r="K166" s="60"/>
      <c r="L166" s="60"/>
      <c r="M166" s="60"/>
      <c r="N166" s="60"/>
      <c r="O166" s="62"/>
      <c r="P166" s="60"/>
      <c r="Q166" s="60"/>
      <c r="R166" s="60"/>
      <c r="S166" s="63"/>
      <c r="T166" s="60"/>
      <c r="U166" s="60"/>
      <c r="V166" s="60"/>
      <c r="W166" s="60"/>
      <c r="X166" s="60"/>
      <c r="Y166" s="60"/>
      <c r="Z166" s="60"/>
      <c r="AA166" s="60"/>
      <c r="AB166" s="60"/>
      <c r="AC166" s="60"/>
      <c r="AD166" s="60"/>
      <c r="AE166" s="60"/>
      <c r="AF166" s="60"/>
      <c r="AG166" s="60"/>
      <c r="AH166" s="60"/>
    </row>
    <row r="167" spans="2:34" x14ac:dyDescent="0.25">
      <c r="B167" s="60"/>
      <c r="C167" s="60"/>
      <c r="D167" s="61"/>
      <c r="E167" s="61"/>
      <c r="F167" s="60"/>
      <c r="G167" s="60"/>
      <c r="H167" s="60"/>
      <c r="I167" s="60"/>
      <c r="J167" s="60"/>
      <c r="K167" s="60"/>
      <c r="L167" s="60"/>
      <c r="M167" s="60"/>
      <c r="N167" s="60"/>
      <c r="O167" s="62"/>
      <c r="P167" s="60"/>
      <c r="Q167" s="60"/>
      <c r="R167" s="60"/>
      <c r="S167" s="63"/>
      <c r="T167" s="60"/>
      <c r="U167" s="60"/>
      <c r="V167" s="60"/>
      <c r="W167" s="60"/>
      <c r="X167" s="60"/>
      <c r="Y167" s="60"/>
      <c r="Z167" s="60"/>
      <c r="AA167" s="60"/>
      <c r="AB167" s="60"/>
      <c r="AC167" s="60"/>
      <c r="AD167" s="60"/>
      <c r="AE167" s="60"/>
      <c r="AF167" s="60"/>
      <c r="AG167" s="60"/>
      <c r="AH167" s="60"/>
    </row>
    <row r="168" spans="2:34" x14ac:dyDescent="0.25">
      <c r="B168" s="60"/>
      <c r="C168" s="60"/>
      <c r="D168" s="61"/>
      <c r="E168" s="61"/>
      <c r="F168" s="60"/>
      <c r="G168" s="60"/>
      <c r="H168" s="60"/>
      <c r="I168" s="60"/>
      <c r="J168" s="60"/>
      <c r="K168" s="60"/>
      <c r="L168" s="60"/>
      <c r="M168" s="60"/>
      <c r="N168" s="60"/>
      <c r="O168" s="62"/>
      <c r="P168" s="60"/>
      <c r="Q168" s="60"/>
      <c r="R168" s="60"/>
      <c r="S168" s="63"/>
      <c r="T168" s="60"/>
      <c r="U168" s="60"/>
      <c r="V168" s="60"/>
      <c r="W168" s="60"/>
      <c r="X168" s="60"/>
      <c r="Y168" s="60"/>
      <c r="Z168" s="60"/>
      <c r="AA168" s="60"/>
      <c r="AB168" s="60"/>
      <c r="AC168" s="60"/>
      <c r="AD168" s="60"/>
      <c r="AE168" s="60"/>
      <c r="AF168" s="60"/>
      <c r="AG168" s="60"/>
      <c r="AH168" s="60"/>
    </row>
    <row r="169" spans="2:34" x14ac:dyDescent="0.25">
      <c r="B169" s="60"/>
      <c r="C169" s="60"/>
      <c r="D169" s="61"/>
      <c r="E169" s="61"/>
      <c r="F169" s="60"/>
      <c r="G169" s="60"/>
      <c r="H169" s="60"/>
      <c r="I169" s="60"/>
      <c r="J169" s="60"/>
      <c r="K169" s="60"/>
      <c r="L169" s="60"/>
      <c r="M169" s="60"/>
      <c r="N169" s="60"/>
      <c r="O169" s="62"/>
      <c r="P169" s="60"/>
      <c r="Q169" s="60"/>
      <c r="R169" s="60"/>
      <c r="S169" s="63"/>
      <c r="T169" s="60"/>
      <c r="U169" s="60"/>
      <c r="V169" s="60"/>
      <c r="W169" s="60"/>
      <c r="X169" s="60"/>
      <c r="Y169" s="60"/>
      <c r="Z169" s="60"/>
      <c r="AA169" s="60"/>
      <c r="AB169" s="60"/>
      <c r="AC169" s="60"/>
      <c r="AD169" s="60"/>
      <c r="AE169" s="60"/>
      <c r="AF169" s="60"/>
      <c r="AG169" s="60"/>
      <c r="AH169" s="60"/>
    </row>
    <row r="170" spans="2:34" x14ac:dyDescent="0.25">
      <c r="B170" s="60"/>
      <c r="C170" s="60"/>
      <c r="D170" s="61"/>
      <c r="E170" s="61"/>
      <c r="F170" s="60"/>
      <c r="G170" s="60"/>
      <c r="H170" s="60"/>
      <c r="I170" s="60"/>
      <c r="J170" s="60"/>
      <c r="K170" s="60"/>
      <c r="L170" s="60"/>
      <c r="M170" s="60"/>
      <c r="N170" s="60"/>
      <c r="O170" s="62"/>
      <c r="P170" s="60"/>
      <c r="Q170" s="60"/>
      <c r="R170" s="60"/>
      <c r="S170" s="63"/>
      <c r="T170" s="60"/>
      <c r="U170" s="60"/>
      <c r="V170" s="60"/>
      <c r="W170" s="60"/>
      <c r="X170" s="60"/>
      <c r="Y170" s="60"/>
      <c r="Z170" s="60"/>
      <c r="AA170" s="60"/>
      <c r="AB170" s="60"/>
      <c r="AC170" s="60"/>
      <c r="AD170" s="60"/>
      <c r="AE170" s="60"/>
      <c r="AF170" s="60"/>
      <c r="AG170" s="60"/>
      <c r="AH170" s="60"/>
    </row>
    <row r="171" spans="2:34" x14ac:dyDescent="0.25">
      <c r="B171" s="60"/>
      <c r="C171" s="60"/>
      <c r="D171" s="61"/>
      <c r="E171" s="61"/>
      <c r="F171" s="60"/>
      <c r="G171" s="60"/>
      <c r="H171" s="60"/>
      <c r="I171" s="60"/>
      <c r="J171" s="60"/>
      <c r="K171" s="60"/>
      <c r="L171" s="60"/>
      <c r="M171" s="60"/>
      <c r="N171" s="60"/>
      <c r="O171" s="62"/>
      <c r="P171" s="60"/>
      <c r="Q171" s="60"/>
      <c r="R171" s="60"/>
      <c r="S171" s="63"/>
      <c r="T171" s="60"/>
      <c r="U171" s="60"/>
      <c r="V171" s="60"/>
      <c r="W171" s="60"/>
      <c r="X171" s="60"/>
      <c r="Y171" s="60"/>
      <c r="Z171" s="60"/>
      <c r="AA171" s="60"/>
      <c r="AB171" s="60"/>
      <c r="AC171" s="60"/>
      <c r="AD171" s="60"/>
      <c r="AE171" s="60"/>
      <c r="AF171" s="60"/>
      <c r="AG171" s="60"/>
      <c r="AH171" s="60"/>
    </row>
    <row r="172" spans="2:34" x14ac:dyDescent="0.25">
      <c r="B172" s="60"/>
      <c r="C172" s="60"/>
      <c r="D172" s="61"/>
      <c r="E172" s="61"/>
      <c r="F172" s="60"/>
      <c r="G172" s="60"/>
      <c r="H172" s="60"/>
      <c r="I172" s="60"/>
      <c r="J172" s="60"/>
      <c r="K172" s="60"/>
      <c r="L172" s="60"/>
      <c r="M172" s="60"/>
      <c r="N172" s="60"/>
      <c r="O172" s="62"/>
      <c r="P172" s="60"/>
      <c r="Q172" s="60"/>
      <c r="R172" s="60"/>
      <c r="S172" s="63"/>
      <c r="T172" s="60"/>
      <c r="U172" s="60"/>
      <c r="V172" s="60"/>
      <c r="W172" s="60"/>
      <c r="X172" s="60"/>
      <c r="Y172" s="60"/>
      <c r="Z172" s="60"/>
      <c r="AA172" s="60"/>
      <c r="AB172" s="60"/>
      <c r="AC172" s="60"/>
      <c r="AD172" s="60"/>
      <c r="AE172" s="60"/>
      <c r="AF172" s="60"/>
      <c r="AG172" s="60"/>
      <c r="AH172" s="60"/>
    </row>
    <row r="173" spans="2:34" x14ac:dyDescent="0.25">
      <c r="B173" s="60"/>
      <c r="C173" s="60"/>
      <c r="D173" s="61"/>
      <c r="E173" s="61"/>
      <c r="F173" s="60"/>
      <c r="G173" s="60"/>
      <c r="H173" s="60"/>
      <c r="I173" s="60"/>
      <c r="J173" s="60"/>
      <c r="K173" s="60"/>
      <c r="L173" s="60"/>
      <c r="M173" s="60"/>
      <c r="N173" s="60"/>
      <c r="O173" s="62"/>
      <c r="P173" s="60"/>
      <c r="Q173" s="60"/>
      <c r="R173" s="60"/>
      <c r="S173" s="63"/>
      <c r="T173" s="60"/>
      <c r="U173" s="60"/>
      <c r="V173" s="60"/>
      <c r="W173" s="60"/>
      <c r="X173" s="60"/>
      <c r="Y173" s="60"/>
      <c r="Z173" s="60"/>
      <c r="AA173" s="60"/>
      <c r="AB173" s="60"/>
      <c r="AC173" s="60"/>
      <c r="AD173" s="60"/>
      <c r="AE173" s="60"/>
      <c r="AF173" s="60"/>
      <c r="AG173" s="60"/>
      <c r="AH173" s="60"/>
    </row>
    <row r="174" spans="2:34" x14ac:dyDescent="0.25">
      <c r="B174" s="60"/>
      <c r="C174" s="60"/>
      <c r="D174" s="61"/>
      <c r="E174" s="61"/>
      <c r="F174" s="60"/>
      <c r="G174" s="60"/>
      <c r="H174" s="60"/>
      <c r="I174" s="60"/>
      <c r="J174" s="60"/>
      <c r="K174" s="60"/>
      <c r="L174" s="60"/>
      <c r="M174" s="60"/>
      <c r="N174" s="60"/>
      <c r="O174" s="62"/>
      <c r="P174" s="60"/>
      <c r="Q174" s="60"/>
      <c r="R174" s="60"/>
      <c r="S174" s="63"/>
      <c r="T174" s="60"/>
      <c r="U174" s="60"/>
      <c r="V174" s="60"/>
      <c r="W174" s="60"/>
      <c r="X174" s="60"/>
      <c r="Y174" s="60"/>
      <c r="Z174" s="60"/>
      <c r="AA174" s="60"/>
      <c r="AB174" s="60"/>
      <c r="AC174" s="60"/>
      <c r="AD174" s="60"/>
      <c r="AE174" s="60"/>
      <c r="AF174" s="60"/>
      <c r="AG174" s="60"/>
      <c r="AH174" s="60"/>
    </row>
    <row r="175" spans="2:34" x14ac:dyDescent="0.25">
      <c r="B175" s="60"/>
      <c r="C175" s="60"/>
      <c r="D175" s="61"/>
      <c r="E175" s="61"/>
      <c r="F175" s="60"/>
      <c r="G175" s="60"/>
      <c r="H175" s="60"/>
      <c r="I175" s="60"/>
      <c r="J175" s="60"/>
      <c r="K175" s="60"/>
      <c r="L175" s="60"/>
      <c r="M175" s="60"/>
      <c r="N175" s="60"/>
      <c r="O175" s="62"/>
      <c r="P175" s="60"/>
      <c r="Q175" s="60"/>
      <c r="R175" s="60"/>
      <c r="S175" s="63"/>
      <c r="T175" s="60"/>
      <c r="U175" s="60"/>
      <c r="V175" s="60"/>
      <c r="W175" s="60"/>
      <c r="X175" s="60"/>
      <c r="Y175" s="60"/>
      <c r="Z175" s="60"/>
      <c r="AA175" s="60"/>
      <c r="AB175" s="60"/>
      <c r="AC175" s="60"/>
      <c r="AD175" s="60"/>
      <c r="AE175" s="60"/>
      <c r="AF175" s="60"/>
      <c r="AG175" s="60"/>
      <c r="AH175" s="60"/>
    </row>
    <row r="176" spans="2:34" x14ac:dyDescent="0.25">
      <c r="B176" s="60"/>
      <c r="C176" s="60"/>
      <c r="D176" s="61"/>
      <c r="E176" s="61"/>
      <c r="F176" s="60"/>
      <c r="G176" s="60"/>
      <c r="H176" s="60"/>
      <c r="I176" s="60"/>
      <c r="J176" s="60"/>
      <c r="K176" s="60"/>
      <c r="L176" s="60"/>
      <c r="M176" s="60"/>
      <c r="N176" s="60"/>
      <c r="O176" s="62"/>
      <c r="P176" s="60"/>
      <c r="Q176" s="60"/>
      <c r="R176" s="60"/>
      <c r="S176" s="63"/>
      <c r="T176" s="60"/>
      <c r="U176" s="60"/>
      <c r="V176" s="60"/>
      <c r="W176" s="60"/>
      <c r="X176" s="60"/>
      <c r="Y176" s="60"/>
      <c r="Z176" s="60"/>
      <c r="AA176" s="60"/>
      <c r="AB176" s="60"/>
      <c r="AC176" s="60"/>
      <c r="AD176" s="60"/>
      <c r="AE176" s="60"/>
      <c r="AF176" s="60"/>
      <c r="AG176" s="60"/>
      <c r="AH176" s="60"/>
    </row>
    <row r="177" spans="2:34" x14ac:dyDescent="0.25">
      <c r="B177" s="60"/>
      <c r="C177" s="60"/>
      <c r="D177" s="61"/>
      <c r="E177" s="61"/>
      <c r="F177" s="60"/>
      <c r="G177" s="60"/>
      <c r="H177" s="60"/>
      <c r="I177" s="60"/>
      <c r="J177" s="60"/>
      <c r="K177" s="60"/>
      <c r="L177" s="60"/>
      <c r="M177" s="60"/>
      <c r="N177" s="60"/>
      <c r="O177" s="62"/>
      <c r="P177" s="60"/>
      <c r="Q177" s="60"/>
      <c r="R177" s="60"/>
      <c r="S177" s="63"/>
      <c r="T177" s="60"/>
      <c r="U177" s="60"/>
      <c r="V177" s="60"/>
      <c r="W177" s="60"/>
      <c r="X177" s="60"/>
      <c r="Y177" s="60"/>
      <c r="Z177" s="60"/>
      <c r="AA177" s="60"/>
      <c r="AB177" s="60"/>
      <c r="AC177" s="60"/>
      <c r="AD177" s="60"/>
      <c r="AE177" s="60"/>
      <c r="AF177" s="60"/>
      <c r="AG177" s="60"/>
      <c r="AH177" s="60"/>
    </row>
    <row r="178" spans="2:34" x14ac:dyDescent="0.25">
      <c r="B178" s="60"/>
      <c r="C178" s="60"/>
      <c r="D178" s="61"/>
      <c r="E178" s="61"/>
      <c r="F178" s="60"/>
      <c r="G178" s="60"/>
      <c r="H178" s="60"/>
      <c r="I178" s="60"/>
      <c r="J178" s="60"/>
      <c r="K178" s="60"/>
      <c r="L178" s="60"/>
      <c r="M178" s="60"/>
      <c r="N178" s="60"/>
      <c r="O178" s="62"/>
      <c r="P178" s="60"/>
      <c r="Q178" s="60"/>
      <c r="R178" s="60"/>
      <c r="S178" s="63"/>
      <c r="T178" s="60"/>
      <c r="U178" s="60"/>
      <c r="V178" s="60"/>
      <c r="W178" s="60"/>
      <c r="X178" s="60"/>
      <c r="Y178" s="60"/>
      <c r="Z178" s="60"/>
      <c r="AA178" s="60"/>
      <c r="AB178" s="60"/>
      <c r="AC178" s="60"/>
      <c r="AD178" s="60"/>
      <c r="AE178" s="60"/>
      <c r="AF178" s="60"/>
      <c r="AG178" s="60"/>
      <c r="AH178" s="60"/>
    </row>
    <row r="179" spans="2:34" x14ac:dyDescent="0.25">
      <c r="B179" s="60"/>
      <c r="C179" s="60"/>
      <c r="D179" s="61"/>
      <c r="E179" s="61"/>
      <c r="F179" s="60"/>
      <c r="G179" s="60"/>
      <c r="H179" s="60"/>
      <c r="I179" s="60"/>
      <c r="J179" s="60"/>
      <c r="K179" s="60"/>
      <c r="L179" s="60"/>
      <c r="M179" s="60"/>
      <c r="N179" s="60"/>
      <c r="O179" s="62"/>
      <c r="P179" s="60"/>
      <c r="Q179" s="60"/>
      <c r="R179" s="60"/>
      <c r="S179" s="63"/>
      <c r="T179" s="60"/>
      <c r="U179" s="60"/>
      <c r="V179" s="60"/>
      <c r="W179" s="60"/>
      <c r="X179" s="60"/>
      <c r="Y179" s="60"/>
      <c r="Z179" s="60"/>
      <c r="AA179" s="60"/>
      <c r="AB179" s="60"/>
      <c r="AC179" s="60"/>
      <c r="AD179" s="60"/>
      <c r="AE179" s="60"/>
      <c r="AF179" s="60"/>
      <c r="AG179" s="60"/>
      <c r="AH179" s="60"/>
    </row>
    <row r="180" spans="2:34" x14ac:dyDescent="0.25">
      <c r="B180" s="60"/>
      <c r="C180" s="60"/>
      <c r="D180" s="61"/>
      <c r="E180" s="61"/>
      <c r="F180" s="60"/>
      <c r="G180" s="60"/>
      <c r="H180" s="60"/>
      <c r="I180" s="60"/>
      <c r="J180" s="60"/>
      <c r="K180" s="60"/>
      <c r="L180" s="60"/>
      <c r="M180" s="60"/>
      <c r="N180" s="60"/>
      <c r="O180" s="62"/>
      <c r="P180" s="60"/>
      <c r="Q180" s="60"/>
      <c r="R180" s="60"/>
      <c r="S180" s="63"/>
      <c r="T180" s="60"/>
      <c r="U180" s="60"/>
      <c r="V180" s="60"/>
      <c r="W180" s="60"/>
      <c r="X180" s="60"/>
      <c r="Y180" s="60"/>
      <c r="Z180" s="60"/>
      <c r="AA180" s="60"/>
      <c r="AB180" s="60"/>
      <c r="AC180" s="60"/>
      <c r="AD180" s="60"/>
      <c r="AE180" s="60"/>
      <c r="AF180" s="60"/>
      <c r="AG180" s="60"/>
      <c r="AH180" s="60"/>
    </row>
    <row r="181" spans="2:34" x14ac:dyDescent="0.25">
      <c r="B181" s="60"/>
      <c r="C181" s="60"/>
      <c r="D181" s="61"/>
      <c r="E181" s="61"/>
      <c r="F181" s="60"/>
      <c r="G181" s="60"/>
      <c r="H181" s="60"/>
      <c r="I181" s="60"/>
      <c r="J181" s="60"/>
      <c r="K181" s="60"/>
      <c r="L181" s="60"/>
      <c r="M181" s="60"/>
      <c r="N181" s="60"/>
      <c r="O181" s="62"/>
      <c r="P181" s="60"/>
      <c r="Q181" s="60"/>
      <c r="R181" s="60"/>
      <c r="S181" s="63"/>
      <c r="T181" s="60"/>
      <c r="U181" s="60"/>
      <c r="V181" s="60"/>
      <c r="W181" s="60"/>
      <c r="X181" s="60"/>
      <c r="Y181" s="60"/>
      <c r="Z181" s="60"/>
      <c r="AA181" s="60"/>
      <c r="AB181" s="60"/>
      <c r="AC181" s="60"/>
      <c r="AD181" s="60"/>
      <c r="AE181" s="60"/>
      <c r="AF181" s="60"/>
      <c r="AG181" s="60"/>
      <c r="AH181" s="60"/>
    </row>
    <row r="182" spans="2:34" x14ac:dyDescent="0.25">
      <c r="B182" s="60"/>
      <c r="C182" s="60"/>
      <c r="D182" s="61"/>
      <c r="E182" s="61"/>
      <c r="F182" s="60"/>
      <c r="G182" s="60"/>
      <c r="H182" s="60"/>
      <c r="I182" s="60"/>
      <c r="J182" s="60"/>
      <c r="K182" s="60"/>
      <c r="L182" s="60"/>
      <c r="M182" s="60"/>
      <c r="N182" s="60"/>
      <c r="O182" s="62"/>
      <c r="P182" s="60"/>
      <c r="Q182" s="60"/>
      <c r="R182" s="60"/>
      <c r="S182" s="63"/>
      <c r="T182" s="60"/>
      <c r="U182" s="60"/>
      <c r="V182" s="60"/>
      <c r="W182" s="60"/>
      <c r="X182" s="60"/>
      <c r="Y182" s="60"/>
      <c r="Z182" s="60"/>
      <c r="AA182" s="60"/>
      <c r="AB182" s="60"/>
      <c r="AC182" s="60"/>
      <c r="AD182" s="60"/>
      <c r="AE182" s="60"/>
      <c r="AF182" s="60"/>
      <c r="AG182" s="60"/>
      <c r="AH182" s="60"/>
    </row>
    <row r="183" spans="2:34" x14ac:dyDescent="0.25">
      <c r="B183" s="60"/>
      <c r="C183" s="60"/>
      <c r="D183" s="61"/>
      <c r="E183" s="61"/>
      <c r="F183" s="60"/>
      <c r="G183" s="60"/>
      <c r="H183" s="60"/>
      <c r="I183" s="60"/>
      <c r="J183" s="60"/>
      <c r="K183" s="60"/>
      <c r="L183" s="60"/>
      <c r="M183" s="60"/>
      <c r="N183" s="60"/>
      <c r="O183" s="62"/>
      <c r="P183" s="60"/>
      <c r="Q183" s="60"/>
      <c r="R183" s="60"/>
      <c r="S183" s="63"/>
      <c r="T183" s="60"/>
      <c r="U183" s="60"/>
      <c r="V183" s="60"/>
      <c r="W183" s="60"/>
      <c r="X183" s="60"/>
      <c r="Y183" s="60"/>
      <c r="Z183" s="60"/>
      <c r="AA183" s="60"/>
      <c r="AB183" s="60"/>
      <c r="AC183" s="60"/>
      <c r="AD183" s="60"/>
      <c r="AE183" s="60"/>
      <c r="AF183" s="60"/>
      <c r="AG183" s="60"/>
      <c r="AH183" s="60"/>
    </row>
    <row r="184" spans="2:34" x14ac:dyDescent="0.25">
      <c r="B184" s="60"/>
      <c r="C184" s="60"/>
      <c r="D184" s="61"/>
      <c r="E184" s="61"/>
      <c r="F184" s="60"/>
      <c r="G184" s="60"/>
      <c r="H184" s="60"/>
      <c r="I184" s="60"/>
      <c r="J184" s="60"/>
      <c r="K184" s="60"/>
      <c r="L184" s="60"/>
      <c r="M184" s="60"/>
      <c r="N184" s="60"/>
      <c r="O184" s="62"/>
      <c r="P184" s="60"/>
      <c r="Q184" s="60"/>
      <c r="R184" s="60"/>
      <c r="S184" s="63"/>
      <c r="T184" s="60"/>
      <c r="U184" s="60"/>
      <c r="V184" s="60"/>
      <c r="W184" s="60"/>
      <c r="X184" s="60"/>
      <c r="Y184" s="60"/>
      <c r="Z184" s="60"/>
      <c r="AA184" s="60"/>
      <c r="AB184" s="60"/>
      <c r="AC184" s="60"/>
      <c r="AD184" s="60"/>
      <c r="AE184" s="60"/>
      <c r="AF184" s="60"/>
      <c r="AG184" s="60"/>
      <c r="AH184" s="60"/>
    </row>
    <row r="185" spans="2:34" x14ac:dyDescent="0.25">
      <c r="B185" s="60"/>
      <c r="C185" s="60"/>
      <c r="D185" s="61"/>
      <c r="E185" s="61"/>
      <c r="F185" s="60"/>
      <c r="G185" s="60"/>
      <c r="H185" s="60"/>
      <c r="I185" s="60"/>
      <c r="J185" s="60"/>
      <c r="K185" s="60"/>
      <c r="L185" s="60"/>
      <c r="M185" s="60"/>
      <c r="N185" s="60"/>
      <c r="O185" s="62"/>
      <c r="P185" s="60"/>
      <c r="Q185" s="60"/>
      <c r="R185" s="60"/>
      <c r="S185" s="63"/>
      <c r="T185" s="60"/>
      <c r="U185" s="60"/>
      <c r="V185" s="60"/>
      <c r="W185" s="60"/>
      <c r="X185" s="60"/>
      <c r="Y185" s="60"/>
      <c r="Z185" s="60"/>
      <c r="AA185" s="60"/>
      <c r="AB185" s="60"/>
      <c r="AC185" s="60"/>
      <c r="AD185" s="60"/>
      <c r="AE185" s="60"/>
      <c r="AF185" s="60"/>
      <c r="AG185" s="60"/>
      <c r="AH185" s="60"/>
    </row>
    <row r="186" spans="2:34" x14ac:dyDescent="0.25">
      <c r="B186" s="60"/>
      <c r="C186" s="60"/>
      <c r="D186" s="61"/>
      <c r="E186" s="61"/>
      <c r="F186" s="60"/>
      <c r="G186" s="60"/>
      <c r="H186" s="60"/>
      <c r="I186" s="60"/>
      <c r="J186" s="60"/>
      <c r="K186" s="60"/>
      <c r="L186" s="60"/>
      <c r="M186" s="60"/>
      <c r="N186" s="60"/>
      <c r="O186" s="62"/>
      <c r="P186" s="60"/>
      <c r="Q186" s="60"/>
      <c r="R186" s="60"/>
      <c r="S186" s="63"/>
      <c r="T186" s="60"/>
      <c r="U186" s="60"/>
      <c r="V186" s="60"/>
      <c r="W186" s="60"/>
      <c r="X186" s="60"/>
      <c r="Y186" s="60"/>
      <c r="Z186" s="60"/>
      <c r="AA186" s="60"/>
      <c r="AB186" s="60"/>
      <c r="AC186" s="60"/>
      <c r="AD186" s="60"/>
      <c r="AE186" s="60"/>
      <c r="AF186" s="60"/>
      <c r="AG186" s="60"/>
      <c r="AH186" s="60"/>
    </row>
    <row r="187" spans="2:34" x14ac:dyDescent="0.25">
      <c r="B187" s="60"/>
      <c r="C187" s="60"/>
      <c r="D187" s="61"/>
      <c r="E187" s="61"/>
      <c r="F187" s="60"/>
      <c r="G187" s="60"/>
      <c r="H187" s="60"/>
      <c r="I187" s="60"/>
      <c r="J187" s="60"/>
      <c r="K187" s="60"/>
      <c r="L187" s="60"/>
      <c r="M187" s="60"/>
      <c r="N187" s="60"/>
      <c r="O187" s="62"/>
      <c r="P187" s="60"/>
      <c r="Q187" s="60"/>
      <c r="R187" s="60"/>
      <c r="S187" s="63"/>
      <c r="T187" s="60"/>
      <c r="U187" s="60"/>
      <c r="V187" s="60"/>
      <c r="W187" s="60"/>
      <c r="X187" s="60"/>
      <c r="Y187" s="60"/>
      <c r="Z187" s="60"/>
      <c r="AA187" s="60"/>
      <c r="AB187" s="60"/>
      <c r="AC187" s="60"/>
      <c r="AD187" s="60"/>
      <c r="AE187" s="60"/>
      <c r="AF187" s="60"/>
      <c r="AG187" s="60"/>
      <c r="AH187" s="60"/>
    </row>
    <row r="188" spans="2:34" x14ac:dyDescent="0.25">
      <c r="B188" s="60"/>
      <c r="C188" s="60"/>
      <c r="D188" s="61"/>
      <c r="E188" s="61"/>
      <c r="F188" s="60"/>
      <c r="G188" s="60"/>
      <c r="H188" s="60"/>
      <c r="I188" s="60"/>
      <c r="J188" s="60"/>
      <c r="K188" s="60"/>
      <c r="L188" s="60"/>
      <c r="M188" s="60"/>
      <c r="N188" s="60"/>
      <c r="O188" s="62"/>
      <c r="P188" s="60"/>
      <c r="Q188" s="60"/>
      <c r="R188" s="60"/>
      <c r="S188" s="63"/>
      <c r="T188" s="60"/>
      <c r="U188" s="60"/>
      <c r="V188" s="60"/>
      <c r="W188" s="60"/>
      <c r="X188" s="60"/>
      <c r="Y188" s="60"/>
      <c r="Z188" s="60"/>
      <c r="AA188" s="60"/>
      <c r="AB188" s="60"/>
      <c r="AC188" s="60"/>
      <c r="AD188" s="60"/>
      <c r="AE188" s="60"/>
      <c r="AF188" s="60"/>
      <c r="AG188" s="60"/>
      <c r="AH188" s="60"/>
    </row>
    <row r="189" spans="2:34" x14ac:dyDescent="0.25">
      <c r="B189" s="60"/>
      <c r="C189" s="60"/>
      <c r="D189" s="61"/>
      <c r="E189" s="61"/>
      <c r="F189" s="60"/>
      <c r="G189" s="60"/>
      <c r="H189" s="60"/>
      <c r="I189" s="60"/>
      <c r="J189" s="60"/>
      <c r="K189" s="60"/>
      <c r="L189" s="60"/>
      <c r="M189" s="60"/>
      <c r="N189" s="60"/>
      <c r="O189" s="62"/>
      <c r="P189" s="60"/>
      <c r="Q189" s="60"/>
      <c r="R189" s="60"/>
      <c r="S189" s="63"/>
      <c r="T189" s="60"/>
      <c r="U189" s="60"/>
      <c r="V189" s="60"/>
      <c r="W189" s="60"/>
      <c r="X189" s="60"/>
      <c r="Y189" s="60"/>
      <c r="Z189" s="60"/>
      <c r="AA189" s="60"/>
      <c r="AB189" s="60"/>
      <c r="AC189" s="60"/>
      <c r="AD189" s="60"/>
      <c r="AE189" s="60"/>
      <c r="AF189" s="60"/>
      <c r="AG189" s="60"/>
      <c r="AH189" s="60"/>
    </row>
    <row r="190" spans="2:34" x14ac:dyDescent="0.25">
      <c r="B190" s="60"/>
      <c r="C190" s="60"/>
      <c r="D190" s="61"/>
      <c r="E190" s="61"/>
      <c r="F190" s="60"/>
      <c r="G190" s="60"/>
      <c r="H190" s="60"/>
      <c r="I190" s="60"/>
      <c r="J190" s="60"/>
      <c r="K190" s="60"/>
      <c r="L190" s="60"/>
      <c r="M190" s="60"/>
      <c r="N190" s="60"/>
      <c r="O190" s="62"/>
      <c r="P190" s="60"/>
      <c r="Q190" s="60"/>
      <c r="R190" s="60"/>
      <c r="S190" s="63"/>
      <c r="T190" s="60"/>
      <c r="U190" s="60"/>
      <c r="V190" s="60"/>
      <c r="W190" s="60"/>
      <c r="X190" s="60"/>
      <c r="Y190" s="60"/>
      <c r="Z190" s="60"/>
      <c r="AA190" s="60"/>
      <c r="AB190" s="60"/>
      <c r="AC190" s="60"/>
      <c r="AD190" s="60"/>
      <c r="AE190" s="60"/>
      <c r="AF190" s="60"/>
      <c r="AG190" s="60"/>
      <c r="AH190" s="60"/>
    </row>
    <row r="191" spans="2:34" x14ac:dyDescent="0.25">
      <c r="B191" s="60"/>
      <c r="C191" s="60"/>
      <c r="D191" s="61"/>
      <c r="E191" s="61"/>
      <c r="F191" s="60"/>
      <c r="G191" s="60"/>
      <c r="H191" s="60"/>
      <c r="I191" s="60"/>
      <c r="J191" s="60"/>
      <c r="K191" s="60"/>
      <c r="L191" s="60"/>
      <c r="M191" s="60"/>
      <c r="N191" s="60"/>
      <c r="O191" s="62"/>
      <c r="P191" s="60"/>
      <c r="Q191" s="60"/>
      <c r="R191" s="60"/>
      <c r="S191" s="63"/>
      <c r="T191" s="60"/>
      <c r="U191" s="60"/>
      <c r="V191" s="60"/>
      <c r="W191" s="60"/>
      <c r="X191" s="60"/>
      <c r="Y191" s="60"/>
      <c r="Z191" s="60"/>
      <c r="AA191" s="60"/>
      <c r="AB191" s="60"/>
      <c r="AC191" s="60"/>
      <c r="AD191" s="60"/>
      <c r="AE191" s="60"/>
      <c r="AF191" s="60"/>
      <c r="AG191" s="60"/>
      <c r="AH191" s="60"/>
    </row>
  </sheetData>
  <mergeCells count="1">
    <mergeCell ref="B77:F77"/>
  </mergeCells>
  <hyperlinks>
    <hyperlink ref="AG11" r:id="rId1"/>
    <hyperlink ref="AG13" r:id="rId2"/>
    <hyperlink ref="AG14" r:id="rId3"/>
    <hyperlink ref="AG15" r:id="rId4"/>
    <hyperlink ref="AG16" r:id="rId5"/>
    <hyperlink ref="AG18" r:id="rId6"/>
    <hyperlink ref="AG20" r:id="rId7"/>
    <hyperlink ref="AG21" r:id="rId8"/>
    <hyperlink ref="AG23" r:id="rId9"/>
    <hyperlink ref="AG24" r:id="rId10"/>
    <hyperlink ref="AG25" r:id="rId11"/>
    <hyperlink ref="AG27" r:id="rId12"/>
    <hyperlink ref="AG28" r:id="rId13"/>
    <hyperlink ref="AG30" r:id="rId14"/>
    <hyperlink ref="AG33" r:id="rId15"/>
    <hyperlink ref="AG34" r:id="rId16"/>
    <hyperlink ref="AG38" r:id="rId17"/>
    <hyperlink ref="AG39" r:id="rId18"/>
    <hyperlink ref="AG41" r:id="rId19"/>
    <hyperlink ref="AG46" r:id="rId20"/>
    <hyperlink ref="AG47" r:id="rId21" display="ntangoc@gmail.com"/>
    <hyperlink ref="AG48" r:id="rId22"/>
    <hyperlink ref="AG50" r:id="rId23"/>
    <hyperlink ref="AG51" r:id="rId24"/>
    <hyperlink ref="AG52" r:id="rId25"/>
    <hyperlink ref="AG53" r:id="rId26"/>
    <hyperlink ref="AG56" r:id="rId27"/>
    <hyperlink ref="AG17" r:id="rId28"/>
    <hyperlink ref="AG19" r:id="rId29"/>
    <hyperlink ref="AG22" r:id="rId30"/>
    <hyperlink ref="AG26" r:id="rId31" display="hainhu021188@yahoo.comm"/>
    <hyperlink ref="AG29" r:id="rId32"/>
    <hyperlink ref="AG31" r:id="rId33"/>
    <hyperlink ref="AG32" r:id="rId34"/>
    <hyperlink ref="AG35" r:id="rId35"/>
    <hyperlink ref="AG36" r:id="rId36"/>
    <hyperlink ref="AG37" r:id="rId37"/>
    <hyperlink ref="AG40" r:id="rId38"/>
    <hyperlink ref="AG42" r:id="rId39"/>
    <hyperlink ref="AG43" r:id="rId40"/>
    <hyperlink ref="AG44" r:id="rId41"/>
    <hyperlink ref="AG45" r:id="rId42"/>
    <hyperlink ref="AG49" r:id="rId43"/>
    <hyperlink ref="AG54" r:id="rId44"/>
    <hyperlink ref="AG55" r:id="rId45"/>
    <hyperlink ref="AG58" r:id="rId46"/>
    <hyperlink ref="AG57" r:id="rId47"/>
    <hyperlink ref="AG60" r:id="rId48"/>
    <hyperlink ref="AG62" r:id="rId49"/>
    <hyperlink ref="AG63" r:id="rId50"/>
    <hyperlink ref="AG65" r:id="rId51"/>
    <hyperlink ref="AG66" r:id="rId52"/>
    <hyperlink ref="AG69" r:id="rId53"/>
    <hyperlink ref="AG70" r:id="rId54" display="mailto:tienngoi.wru.jstn@gmail.com"/>
    <hyperlink ref="AG68" r:id="rId55" display="mailto:ngokhiem2013@gmail.com"/>
    <hyperlink ref="AG71" r:id="rId56"/>
    <hyperlink ref="AG72" r:id="rId57"/>
    <hyperlink ref="AG73" r:id="rId58"/>
    <hyperlink ref="AG74" r:id="rId59"/>
    <hyperlink ref="AG61" r:id="rId60"/>
    <hyperlink ref="AG76" r:id="rId61"/>
  </hyperlinks>
  <pageMargins left="0.20866141699999999" right="0.20866141699999999" top="0.49803149600000002" bottom="0.49803149600000002" header="0" footer="0"/>
  <pageSetup paperSize="9" scale="60" orientation="landscape" r:id="rId62"/>
  <colBreaks count="1" manualBreakCount="1">
    <brk id="36" max="58" man="1"/>
  </colBreaks>
  <legacyDrawing r:id="rId6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
  <sheetViews>
    <sheetView workbookViewId="0">
      <selection activeCell="I15" sqref="I15"/>
    </sheetView>
  </sheetViews>
  <sheetFormatPr defaultRowHeight="12.75" x14ac:dyDescent="0.2"/>
  <cols>
    <col min="1" max="1" width="5.140625" customWidth="1"/>
    <col min="2" max="2" width="26.42578125" customWidth="1"/>
    <col min="3" max="3" width="22.140625" customWidth="1"/>
    <col min="4" max="4" width="16.42578125" customWidth="1"/>
  </cols>
  <sheetData>
    <row r="1" spans="1:6" ht="15.75" x14ac:dyDescent="0.25">
      <c r="A1" s="134" t="s">
        <v>768</v>
      </c>
      <c r="B1" s="136"/>
      <c r="C1" s="136"/>
      <c r="D1" s="155"/>
      <c r="E1" s="134"/>
      <c r="F1" s="137"/>
    </row>
    <row r="2" spans="1:6" ht="15.75" x14ac:dyDescent="0.25">
      <c r="A2" s="137" t="s">
        <v>24</v>
      </c>
      <c r="B2" s="156"/>
      <c r="C2" s="136"/>
      <c r="D2" s="155"/>
      <c r="E2" s="134"/>
      <c r="F2" s="137"/>
    </row>
    <row r="3" spans="1:6" ht="14.25" customHeight="1" x14ac:dyDescent="0.25">
      <c r="A3" s="134"/>
      <c r="B3" s="136"/>
      <c r="C3" s="136"/>
      <c r="D3" s="134"/>
      <c r="E3" s="134"/>
      <c r="F3" s="137"/>
    </row>
    <row r="4" spans="1:6" ht="34.5" customHeight="1" x14ac:dyDescent="0.25">
      <c r="A4" s="258" t="s">
        <v>772</v>
      </c>
      <c r="B4" s="259"/>
      <c r="C4" s="259"/>
      <c r="D4" s="259"/>
      <c r="E4" s="259"/>
      <c r="F4" s="259"/>
    </row>
    <row r="5" spans="1:6" ht="12.75" customHeight="1" x14ac:dyDescent="0.25">
      <c r="A5" s="134"/>
      <c r="B5" s="136"/>
      <c r="C5" s="136"/>
      <c r="D5" s="134"/>
      <c r="E5" s="134"/>
      <c r="F5" s="137"/>
    </row>
    <row r="6" spans="1:6" ht="31.5" x14ac:dyDescent="0.2">
      <c r="A6" s="138" t="s">
        <v>0</v>
      </c>
      <c r="B6" s="138" t="s">
        <v>767</v>
      </c>
      <c r="C6" s="138" t="s">
        <v>5</v>
      </c>
      <c r="D6" s="138" t="s">
        <v>766</v>
      </c>
      <c r="E6" s="139" t="s">
        <v>765</v>
      </c>
      <c r="F6" s="138" t="s">
        <v>12</v>
      </c>
    </row>
    <row r="7" spans="1:6" ht="33.75" customHeight="1" x14ac:dyDescent="0.2">
      <c r="A7" s="141">
        <v>1</v>
      </c>
      <c r="B7" s="154" t="s">
        <v>110</v>
      </c>
      <c r="C7" s="154" t="s">
        <v>110</v>
      </c>
      <c r="D7" s="144" t="s">
        <v>334</v>
      </c>
      <c r="E7" s="144">
        <v>6</v>
      </c>
      <c r="F7" s="138"/>
    </row>
    <row r="8" spans="1:6" ht="33.75" customHeight="1" x14ac:dyDescent="0.2">
      <c r="A8" s="141">
        <v>2</v>
      </c>
      <c r="B8" s="154" t="s">
        <v>124</v>
      </c>
      <c r="C8" s="154" t="s">
        <v>124</v>
      </c>
      <c r="D8" s="144" t="s">
        <v>59</v>
      </c>
      <c r="E8" s="144">
        <v>3</v>
      </c>
      <c r="F8" s="138"/>
    </row>
    <row r="9" spans="1:6" ht="33.75" customHeight="1" x14ac:dyDescent="0.2">
      <c r="A9" s="141">
        <v>3</v>
      </c>
      <c r="B9" s="260" t="s">
        <v>501</v>
      </c>
      <c r="C9" s="260" t="s">
        <v>501</v>
      </c>
      <c r="D9" s="144" t="s">
        <v>59</v>
      </c>
      <c r="E9" s="144">
        <v>10</v>
      </c>
      <c r="F9" s="138"/>
    </row>
    <row r="10" spans="1:6" ht="33.75" customHeight="1" x14ac:dyDescent="0.2">
      <c r="A10" s="157"/>
      <c r="B10" s="261"/>
      <c r="C10" s="261"/>
      <c r="D10" s="144" t="s">
        <v>334</v>
      </c>
      <c r="E10" s="144">
        <v>1</v>
      </c>
      <c r="F10" s="138"/>
    </row>
    <row r="11" spans="1:6" ht="33.75" customHeight="1" x14ac:dyDescent="0.2">
      <c r="A11" s="256">
        <v>4</v>
      </c>
      <c r="B11" s="254" t="s">
        <v>58</v>
      </c>
      <c r="C11" s="254" t="s">
        <v>58</v>
      </c>
      <c r="D11" s="144" t="s">
        <v>59</v>
      </c>
      <c r="E11" s="144">
        <v>20</v>
      </c>
      <c r="F11" s="138"/>
    </row>
    <row r="12" spans="1:6" ht="33.75" customHeight="1" x14ac:dyDescent="0.2">
      <c r="A12" s="257"/>
      <c r="B12" s="255"/>
      <c r="C12" s="255"/>
      <c r="D12" s="144" t="s">
        <v>334</v>
      </c>
      <c r="E12" s="153">
        <v>2</v>
      </c>
      <c r="F12" s="152"/>
    </row>
    <row r="13" spans="1:6" ht="33.75" customHeight="1" x14ac:dyDescent="0.2">
      <c r="A13" s="256">
        <v>5</v>
      </c>
      <c r="B13" s="260"/>
      <c r="C13" s="260" t="s">
        <v>106</v>
      </c>
      <c r="D13" s="144" t="s">
        <v>59</v>
      </c>
      <c r="E13" s="153">
        <v>17</v>
      </c>
      <c r="F13" s="152"/>
    </row>
    <row r="14" spans="1:6" ht="33.75" customHeight="1" x14ac:dyDescent="0.2">
      <c r="A14" s="257"/>
      <c r="B14" s="261"/>
      <c r="C14" s="261"/>
      <c r="D14" s="144" t="s">
        <v>334</v>
      </c>
      <c r="E14" s="153">
        <v>5</v>
      </c>
      <c r="F14" s="152"/>
    </row>
    <row r="15" spans="1:6" ht="33.75" customHeight="1" x14ac:dyDescent="0.2">
      <c r="A15" s="141"/>
      <c r="B15" s="154"/>
      <c r="C15" s="163" t="s">
        <v>773</v>
      </c>
      <c r="D15" s="144" t="s">
        <v>59</v>
      </c>
      <c r="E15" s="144">
        <v>1</v>
      </c>
      <c r="F15" s="159"/>
    </row>
    <row r="16" spans="1:6" ht="25.5" customHeight="1" x14ac:dyDescent="0.2">
      <c r="A16" s="141"/>
      <c r="B16" s="251" t="s">
        <v>764</v>
      </c>
      <c r="C16" s="252"/>
      <c r="D16" s="253"/>
      <c r="E16" s="138">
        <f>SUM(E7:E15)</f>
        <v>65</v>
      </c>
      <c r="F16" s="138"/>
    </row>
  </sheetData>
  <mergeCells count="10">
    <mergeCell ref="B16:D16"/>
    <mergeCell ref="B11:B12"/>
    <mergeCell ref="C11:C12"/>
    <mergeCell ref="A11:A12"/>
    <mergeCell ref="A4:F4"/>
    <mergeCell ref="A13:A14"/>
    <mergeCell ref="B13:B14"/>
    <mergeCell ref="C13:C14"/>
    <mergeCell ref="B9:B10"/>
    <mergeCell ref="C9:C10"/>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193"/>
  <sheetViews>
    <sheetView view="pageBreakPreview" zoomScale="85" zoomScaleNormal="100" zoomScaleSheetLayoutView="85" workbookViewId="0">
      <selection activeCell="W10" sqref="W10"/>
    </sheetView>
  </sheetViews>
  <sheetFormatPr defaultRowHeight="15.75" x14ac:dyDescent="0.25"/>
  <cols>
    <col min="1" max="1" width="5.42578125" style="134" customWidth="1"/>
    <col min="2" max="2" width="10.42578125" style="134" hidden="1" customWidth="1"/>
    <col min="3" max="3" width="21.42578125" style="136" customWidth="1"/>
    <col min="4" max="4" width="8.42578125" style="136" customWidth="1"/>
    <col min="5" max="5" width="16.42578125" style="134" hidden="1" customWidth="1"/>
    <col min="6" max="7" width="16.140625" style="135" customWidth="1"/>
    <col min="8" max="8" width="7" style="135" customWidth="1"/>
    <col min="9" max="9" width="0" style="135" hidden="1" customWidth="1"/>
    <col min="10" max="10" width="13.28515625" style="135" hidden="1" customWidth="1"/>
    <col min="11" max="16" width="0" style="135" hidden="1" customWidth="1"/>
    <col min="17" max="17" width="2.85546875" style="135" hidden="1" customWidth="1"/>
    <col min="18" max="18" width="11" style="160" customWidth="1"/>
    <col min="19" max="19" width="8.28515625" style="135" hidden="1" customWidth="1"/>
    <col min="20" max="20" width="8.28515625" style="165" hidden="1" customWidth="1"/>
    <col min="21" max="21" width="8.5703125" style="135" customWidth="1"/>
    <col min="22" max="22" width="7.5703125" style="135" hidden="1" customWidth="1"/>
    <col min="23" max="23" width="25.28515625" style="174" customWidth="1"/>
    <col min="24" max="31" width="0" style="134" hidden="1" customWidth="1"/>
    <col min="32" max="32" width="1.140625" style="134" hidden="1" customWidth="1"/>
    <col min="33" max="33" width="6.42578125" style="134" customWidth="1"/>
    <col min="34" max="16384" width="9.140625" style="134"/>
  </cols>
  <sheetData>
    <row r="1" spans="1:33" x14ac:dyDescent="0.25">
      <c r="A1" s="134" t="s">
        <v>25</v>
      </c>
    </row>
    <row r="2" spans="1:33" x14ac:dyDescent="0.25">
      <c r="A2" s="137" t="s">
        <v>24</v>
      </c>
    </row>
    <row r="3" spans="1:33" ht="11.25" customHeight="1" x14ac:dyDescent="0.25"/>
    <row r="4" spans="1:33" s="166" customFormat="1" ht="26.25" customHeight="1" x14ac:dyDescent="0.25">
      <c r="A4" s="269" t="s">
        <v>769</v>
      </c>
      <c r="B4" s="269"/>
      <c r="C4" s="269"/>
      <c r="D4" s="269"/>
      <c r="E4" s="269"/>
      <c r="F4" s="269"/>
      <c r="G4" s="269"/>
      <c r="H4" s="269"/>
      <c r="I4" s="269"/>
      <c r="J4" s="269"/>
      <c r="K4" s="269"/>
      <c r="L4" s="269"/>
      <c r="M4" s="269"/>
      <c r="N4" s="269"/>
      <c r="O4" s="269"/>
      <c r="P4" s="269"/>
      <c r="Q4" s="269"/>
      <c r="R4" s="269"/>
      <c r="S4" s="269"/>
      <c r="T4" s="269"/>
      <c r="U4" s="269"/>
      <c r="V4" s="269"/>
      <c r="W4" s="269"/>
      <c r="X4" s="269"/>
      <c r="Y4" s="269"/>
      <c r="Z4" s="269"/>
      <c r="AA4" s="269"/>
      <c r="AB4" s="269"/>
      <c r="AC4" s="269"/>
      <c r="AD4" s="269"/>
      <c r="AE4" s="269"/>
      <c r="AF4" s="269"/>
      <c r="AG4" s="269"/>
    </row>
    <row r="5" spans="1:33" s="166" customFormat="1" ht="39.75" customHeight="1" x14ac:dyDescent="0.25">
      <c r="A5" s="270" t="s">
        <v>774</v>
      </c>
      <c r="B5" s="271"/>
      <c r="C5" s="271"/>
      <c r="D5" s="271"/>
      <c r="E5" s="271"/>
      <c r="F5" s="271"/>
      <c r="G5" s="271"/>
      <c r="H5" s="271"/>
      <c r="I5" s="271"/>
      <c r="J5" s="271"/>
      <c r="K5" s="271"/>
      <c r="L5" s="271"/>
      <c r="M5" s="271"/>
      <c r="N5" s="271"/>
      <c r="O5" s="271"/>
      <c r="P5" s="271"/>
      <c r="Q5" s="271"/>
      <c r="R5" s="271"/>
      <c r="S5" s="271"/>
      <c r="T5" s="271"/>
      <c r="U5" s="271"/>
      <c r="V5" s="271"/>
      <c r="W5" s="271"/>
      <c r="X5" s="271"/>
      <c r="Y5" s="271"/>
      <c r="Z5" s="271"/>
      <c r="AA5" s="271"/>
      <c r="AB5" s="271"/>
      <c r="AC5" s="271"/>
      <c r="AD5" s="271"/>
      <c r="AE5" s="271"/>
      <c r="AF5" s="271"/>
      <c r="AG5" s="271"/>
    </row>
    <row r="6" spans="1:33" ht="14.25" customHeight="1" x14ac:dyDescent="0.25">
      <c r="A6" s="158"/>
      <c r="B6" s="158"/>
      <c r="C6" s="158"/>
      <c r="D6" s="158"/>
      <c r="E6" s="158"/>
      <c r="F6" s="171"/>
      <c r="G6" s="171"/>
      <c r="H6" s="171"/>
      <c r="I6" s="171"/>
      <c r="J6" s="171"/>
      <c r="K6" s="171"/>
      <c r="L6" s="171"/>
      <c r="M6" s="171"/>
      <c r="N6" s="171"/>
      <c r="O6" s="171"/>
      <c r="P6" s="171"/>
      <c r="Q6" s="171"/>
      <c r="R6" s="171"/>
      <c r="S6" s="171"/>
      <c r="T6" s="171"/>
      <c r="U6" s="171"/>
      <c r="V6" s="171"/>
      <c r="W6" s="173"/>
      <c r="X6" s="158"/>
      <c r="Y6" s="158"/>
      <c r="Z6" s="158"/>
      <c r="AA6" s="158"/>
      <c r="AB6" s="158"/>
      <c r="AC6" s="158"/>
      <c r="AD6" s="158"/>
      <c r="AE6" s="158"/>
      <c r="AF6" s="158"/>
      <c r="AG6" s="158"/>
    </row>
    <row r="7" spans="1:33" ht="27" customHeight="1" x14ac:dyDescent="0.25">
      <c r="A7" s="272" t="s">
        <v>0</v>
      </c>
      <c r="B7" s="272" t="s">
        <v>27</v>
      </c>
      <c r="C7" s="273" t="s">
        <v>746</v>
      </c>
      <c r="D7" s="274" t="s">
        <v>745</v>
      </c>
      <c r="E7" s="161"/>
      <c r="F7" s="272" t="s">
        <v>2</v>
      </c>
      <c r="G7" s="272" t="s">
        <v>3</v>
      </c>
      <c r="H7" s="263" t="s">
        <v>4</v>
      </c>
      <c r="I7" s="164"/>
      <c r="J7" s="164"/>
      <c r="K7" s="164"/>
      <c r="L7" s="164"/>
      <c r="M7" s="164"/>
      <c r="N7" s="164"/>
      <c r="O7" s="164"/>
      <c r="P7" s="164"/>
      <c r="Q7" s="164"/>
      <c r="R7" s="266" t="s">
        <v>770</v>
      </c>
      <c r="S7" s="267"/>
      <c r="T7" s="267"/>
      <c r="U7" s="268"/>
      <c r="V7" s="164"/>
      <c r="W7" s="263" t="s">
        <v>755</v>
      </c>
      <c r="X7" s="161"/>
      <c r="Y7" s="161"/>
      <c r="Z7" s="161"/>
      <c r="AA7" s="161"/>
      <c r="AB7" s="161"/>
      <c r="AC7" s="161"/>
      <c r="AD7" s="161"/>
      <c r="AE7" s="161"/>
      <c r="AF7" s="161"/>
      <c r="AG7" s="264" t="s">
        <v>12</v>
      </c>
    </row>
    <row r="8" spans="1:33" ht="85.5" customHeight="1" x14ac:dyDescent="0.25">
      <c r="A8" s="272"/>
      <c r="B8" s="272"/>
      <c r="C8" s="273"/>
      <c r="D8" s="274"/>
      <c r="E8" s="138"/>
      <c r="F8" s="272"/>
      <c r="G8" s="272"/>
      <c r="H8" s="263"/>
      <c r="I8" s="172"/>
      <c r="J8" s="172" t="s">
        <v>747</v>
      </c>
      <c r="K8" s="172"/>
      <c r="L8" s="172"/>
      <c r="M8" s="172"/>
      <c r="N8" s="172"/>
      <c r="O8" s="172"/>
      <c r="P8" s="172"/>
      <c r="Q8" s="172"/>
      <c r="R8" s="162" t="s">
        <v>751</v>
      </c>
      <c r="S8" s="172"/>
      <c r="T8" s="140" t="s">
        <v>752</v>
      </c>
      <c r="U8" s="170" t="s">
        <v>753</v>
      </c>
      <c r="V8" s="170" t="s">
        <v>754</v>
      </c>
      <c r="W8" s="263"/>
      <c r="X8" s="138"/>
      <c r="Y8" s="138"/>
      <c r="Z8" s="138"/>
      <c r="AA8" s="138"/>
      <c r="AB8" s="138"/>
      <c r="AC8" s="138"/>
      <c r="AD8" s="138"/>
      <c r="AE8" s="138"/>
      <c r="AF8" s="138"/>
      <c r="AG8" s="265"/>
    </row>
    <row r="9" spans="1:33" s="137" customFormat="1" ht="25.5" customHeight="1" x14ac:dyDescent="0.25">
      <c r="A9" s="152" t="s">
        <v>748</v>
      </c>
      <c r="C9" s="178" t="s">
        <v>749</v>
      </c>
      <c r="D9" s="179"/>
      <c r="E9" s="180"/>
      <c r="F9" s="180"/>
      <c r="G9" s="181"/>
      <c r="H9" s="181"/>
      <c r="I9" s="180"/>
      <c r="J9" s="180"/>
      <c r="K9" s="180"/>
      <c r="L9" s="180"/>
      <c r="M9" s="180"/>
      <c r="N9" s="180"/>
      <c r="O9" s="180"/>
      <c r="P9" s="180"/>
      <c r="Q9" s="180"/>
      <c r="R9" s="182"/>
      <c r="S9" s="180"/>
      <c r="T9" s="183"/>
      <c r="U9" s="180" t="s">
        <v>750</v>
      </c>
      <c r="V9" s="168"/>
      <c r="W9" s="184" t="s">
        <v>107</v>
      </c>
      <c r="X9" s="180"/>
      <c r="Y9" s="180"/>
      <c r="Z9" s="180"/>
      <c r="AA9" s="180"/>
      <c r="AB9" s="180"/>
      <c r="AC9" s="180"/>
      <c r="AD9" s="180"/>
      <c r="AE9" s="180"/>
      <c r="AF9" s="180"/>
      <c r="AG9" s="185"/>
    </row>
    <row r="10" spans="1:33" s="176" customFormat="1" ht="74.25" customHeight="1" x14ac:dyDescent="0.25">
      <c r="A10" s="175">
        <v>1</v>
      </c>
      <c r="B10" s="195"/>
      <c r="C10" s="196" t="s">
        <v>782</v>
      </c>
      <c r="D10" s="196" t="s">
        <v>84</v>
      </c>
      <c r="E10" s="197"/>
      <c r="F10" s="197" t="s">
        <v>789</v>
      </c>
      <c r="G10" s="197" t="s">
        <v>80</v>
      </c>
      <c r="H10" s="197" t="s">
        <v>86</v>
      </c>
      <c r="I10" s="197"/>
      <c r="J10" s="197"/>
      <c r="K10" s="197"/>
      <c r="L10" s="197"/>
      <c r="M10" s="197"/>
      <c r="N10" s="197"/>
      <c r="O10" s="197"/>
      <c r="P10" s="197"/>
      <c r="Q10" s="197"/>
      <c r="R10" s="198">
        <v>3.11</v>
      </c>
      <c r="S10" s="197"/>
      <c r="T10" s="199"/>
      <c r="U10" s="197" t="s">
        <v>676</v>
      </c>
      <c r="V10" s="200"/>
      <c r="W10" s="197" t="s">
        <v>438</v>
      </c>
      <c r="X10" s="197"/>
      <c r="Y10" s="197"/>
      <c r="Z10" s="197"/>
      <c r="AA10" s="197"/>
      <c r="AB10" s="197"/>
      <c r="AC10" s="197"/>
      <c r="AD10" s="197"/>
      <c r="AE10" s="197"/>
      <c r="AF10" s="197"/>
      <c r="AG10" s="197"/>
    </row>
    <row r="11" spans="1:33" s="176" customFormat="1" ht="74.25" customHeight="1" x14ac:dyDescent="0.25">
      <c r="A11" s="175">
        <v>2</v>
      </c>
      <c r="B11" s="201"/>
      <c r="C11" s="196" t="s">
        <v>778</v>
      </c>
      <c r="D11" s="196" t="s">
        <v>779</v>
      </c>
      <c r="E11" s="197"/>
      <c r="F11" s="197" t="s">
        <v>787</v>
      </c>
      <c r="G11" s="197" t="s">
        <v>80</v>
      </c>
      <c r="H11" s="197" t="s">
        <v>86</v>
      </c>
      <c r="I11" s="197"/>
      <c r="J11" s="197"/>
      <c r="K11" s="197"/>
      <c r="L11" s="197"/>
      <c r="M11" s="197"/>
      <c r="N11" s="197"/>
      <c r="O11" s="197"/>
      <c r="P11" s="197"/>
      <c r="Q11" s="197"/>
      <c r="R11" s="198">
        <v>3</v>
      </c>
      <c r="S11" s="197"/>
      <c r="T11" s="199"/>
      <c r="U11" s="197" t="s">
        <v>676</v>
      </c>
      <c r="V11" s="202"/>
      <c r="W11" s="197" t="s">
        <v>438</v>
      </c>
      <c r="X11" s="197"/>
      <c r="Y11" s="197"/>
      <c r="Z11" s="197"/>
      <c r="AA11" s="197"/>
      <c r="AB11" s="197"/>
      <c r="AC11" s="197"/>
      <c r="AD11" s="197"/>
      <c r="AE11" s="197"/>
      <c r="AF11" s="197"/>
      <c r="AG11" s="197"/>
    </row>
    <row r="12" spans="1:33" s="176" customFormat="1" ht="74.25" customHeight="1" x14ac:dyDescent="0.25">
      <c r="A12" s="175">
        <v>3</v>
      </c>
      <c r="B12" s="201"/>
      <c r="C12" s="196" t="s">
        <v>780</v>
      </c>
      <c r="D12" s="196" t="s">
        <v>781</v>
      </c>
      <c r="E12" s="197"/>
      <c r="F12" s="197" t="s">
        <v>788</v>
      </c>
      <c r="G12" s="197" t="s">
        <v>127</v>
      </c>
      <c r="H12" s="197" t="s">
        <v>86</v>
      </c>
      <c r="I12" s="197"/>
      <c r="J12" s="197"/>
      <c r="K12" s="197"/>
      <c r="L12" s="197"/>
      <c r="M12" s="197"/>
      <c r="N12" s="197"/>
      <c r="O12" s="197"/>
      <c r="P12" s="197"/>
      <c r="Q12" s="197"/>
      <c r="R12" s="198">
        <v>3.23</v>
      </c>
      <c r="S12" s="197"/>
      <c r="T12" s="199"/>
      <c r="U12" s="197" t="s">
        <v>676</v>
      </c>
      <c r="V12" s="202"/>
      <c r="W12" s="197" t="s">
        <v>438</v>
      </c>
      <c r="X12" s="197"/>
      <c r="Y12" s="197"/>
      <c r="Z12" s="197"/>
      <c r="AA12" s="197"/>
      <c r="AB12" s="197"/>
      <c r="AC12" s="197"/>
      <c r="AD12" s="197"/>
      <c r="AE12" s="197"/>
      <c r="AF12" s="197"/>
      <c r="AG12" s="197"/>
    </row>
    <row r="13" spans="1:33" s="176" customFormat="1" ht="74.25" customHeight="1" x14ac:dyDescent="0.25">
      <c r="A13" s="175">
        <v>4</v>
      </c>
      <c r="B13" s="201"/>
      <c r="C13" s="196" t="s">
        <v>126</v>
      </c>
      <c r="D13" s="196" t="s">
        <v>223</v>
      </c>
      <c r="E13" s="197"/>
      <c r="F13" s="197" t="s">
        <v>785</v>
      </c>
      <c r="G13" s="197" t="s">
        <v>80</v>
      </c>
      <c r="H13" s="197" t="s">
        <v>86</v>
      </c>
      <c r="I13" s="197"/>
      <c r="J13" s="197"/>
      <c r="K13" s="197"/>
      <c r="L13" s="197"/>
      <c r="M13" s="197"/>
      <c r="N13" s="197"/>
      <c r="O13" s="197"/>
      <c r="P13" s="197"/>
      <c r="Q13" s="197"/>
      <c r="R13" s="198">
        <v>2.95</v>
      </c>
      <c r="S13" s="197"/>
      <c r="T13" s="199"/>
      <c r="U13" s="197" t="s">
        <v>676</v>
      </c>
      <c r="V13" s="202"/>
      <c r="W13" s="197" t="s">
        <v>345</v>
      </c>
      <c r="X13" s="197"/>
      <c r="Y13" s="197"/>
      <c r="Z13" s="197"/>
      <c r="AA13" s="197"/>
      <c r="AB13" s="197"/>
      <c r="AC13" s="197"/>
      <c r="AD13" s="197"/>
      <c r="AE13" s="197"/>
      <c r="AF13" s="197"/>
      <c r="AG13" s="197"/>
    </row>
    <row r="14" spans="1:33" s="176" customFormat="1" ht="74.25" customHeight="1" x14ac:dyDescent="0.25">
      <c r="A14" s="175">
        <v>5</v>
      </c>
      <c r="B14" s="201"/>
      <c r="C14" s="196" t="s">
        <v>204</v>
      </c>
      <c r="D14" s="196" t="s">
        <v>777</v>
      </c>
      <c r="E14" s="197"/>
      <c r="F14" s="197" t="s">
        <v>786</v>
      </c>
      <c r="G14" s="197" t="s">
        <v>121</v>
      </c>
      <c r="H14" s="197" t="s">
        <v>57</v>
      </c>
      <c r="I14" s="197"/>
      <c r="J14" s="197"/>
      <c r="K14" s="197"/>
      <c r="L14" s="197"/>
      <c r="M14" s="197"/>
      <c r="N14" s="197"/>
      <c r="O14" s="197"/>
      <c r="P14" s="197"/>
      <c r="Q14" s="197"/>
      <c r="R14" s="198">
        <v>3.24</v>
      </c>
      <c r="S14" s="197"/>
      <c r="T14" s="199"/>
      <c r="U14" s="197" t="s">
        <v>676</v>
      </c>
      <c r="V14" s="202"/>
      <c r="W14" s="197" t="s">
        <v>345</v>
      </c>
      <c r="X14" s="197"/>
      <c r="Y14" s="197"/>
      <c r="Z14" s="197"/>
      <c r="AA14" s="197"/>
      <c r="AB14" s="197"/>
      <c r="AC14" s="197"/>
      <c r="AD14" s="197"/>
      <c r="AE14" s="197"/>
      <c r="AF14" s="197"/>
      <c r="AG14" s="197"/>
    </row>
    <row r="15" spans="1:33" s="176" customFormat="1" ht="74.25" customHeight="1" x14ac:dyDescent="0.25">
      <c r="A15" s="175">
        <v>6</v>
      </c>
      <c r="B15" s="201"/>
      <c r="C15" s="196" t="s">
        <v>163</v>
      </c>
      <c r="D15" s="196" t="s">
        <v>784</v>
      </c>
      <c r="E15" s="197"/>
      <c r="F15" s="197" t="s">
        <v>793</v>
      </c>
      <c r="G15" s="197" t="s">
        <v>741</v>
      </c>
      <c r="H15" s="197" t="s">
        <v>86</v>
      </c>
      <c r="I15" s="197"/>
      <c r="J15" s="197"/>
      <c r="K15" s="197"/>
      <c r="L15" s="197"/>
      <c r="M15" s="197"/>
      <c r="N15" s="197"/>
      <c r="O15" s="197"/>
      <c r="P15" s="197"/>
      <c r="Q15" s="197"/>
      <c r="R15" s="198">
        <v>3.2</v>
      </c>
      <c r="S15" s="197"/>
      <c r="T15" s="199"/>
      <c r="U15" s="197" t="s">
        <v>687</v>
      </c>
      <c r="V15" s="202"/>
      <c r="W15" s="197" t="s">
        <v>345</v>
      </c>
      <c r="X15" s="197"/>
      <c r="Y15" s="197"/>
      <c r="Z15" s="197"/>
      <c r="AA15" s="197"/>
      <c r="AB15" s="197"/>
      <c r="AC15" s="197"/>
      <c r="AD15" s="197"/>
      <c r="AE15" s="197"/>
      <c r="AF15" s="197"/>
      <c r="AG15" s="197"/>
    </row>
    <row r="16" spans="1:33" s="176" customFormat="1" ht="74.25" customHeight="1" x14ac:dyDescent="0.25">
      <c r="A16" s="175">
        <v>7</v>
      </c>
      <c r="B16" s="201"/>
      <c r="C16" s="196" t="s">
        <v>775</v>
      </c>
      <c r="D16" s="196" t="s">
        <v>776</v>
      </c>
      <c r="E16" s="197"/>
      <c r="F16" s="197" t="s">
        <v>785</v>
      </c>
      <c r="G16" s="197" t="s">
        <v>80</v>
      </c>
      <c r="H16" s="197" t="s">
        <v>57</v>
      </c>
      <c r="I16" s="197"/>
      <c r="J16" s="197"/>
      <c r="K16" s="197"/>
      <c r="L16" s="197"/>
      <c r="M16" s="197"/>
      <c r="N16" s="197"/>
      <c r="O16" s="197"/>
      <c r="P16" s="197"/>
      <c r="Q16" s="197"/>
      <c r="R16" s="198">
        <v>3.04</v>
      </c>
      <c r="S16" s="197"/>
      <c r="T16" s="199"/>
      <c r="U16" s="197" t="s">
        <v>676</v>
      </c>
      <c r="V16" s="202"/>
      <c r="W16" s="197" t="s">
        <v>345</v>
      </c>
      <c r="X16" s="197"/>
      <c r="Y16" s="197"/>
      <c r="Z16" s="197"/>
      <c r="AA16" s="197"/>
      <c r="AB16" s="197"/>
      <c r="AC16" s="197"/>
      <c r="AD16" s="197"/>
      <c r="AE16" s="197"/>
      <c r="AF16" s="197"/>
      <c r="AG16" s="197"/>
    </row>
    <row r="17" spans="1:35" s="176" customFormat="1" ht="74.25" customHeight="1" x14ac:dyDescent="0.25">
      <c r="A17" s="175">
        <v>8</v>
      </c>
      <c r="B17" s="201"/>
      <c r="C17" s="196" t="s">
        <v>527</v>
      </c>
      <c r="D17" s="196" t="s">
        <v>73</v>
      </c>
      <c r="E17" s="197"/>
      <c r="F17" s="197" t="s">
        <v>790</v>
      </c>
      <c r="G17" s="197" t="s">
        <v>80</v>
      </c>
      <c r="H17" s="197" t="s">
        <v>57</v>
      </c>
      <c r="I17" s="197"/>
      <c r="J17" s="197"/>
      <c r="K17" s="197"/>
      <c r="L17" s="197"/>
      <c r="M17" s="197"/>
      <c r="N17" s="197"/>
      <c r="O17" s="197"/>
      <c r="P17" s="197"/>
      <c r="Q17" s="197"/>
      <c r="R17" s="198">
        <v>2.98</v>
      </c>
      <c r="S17" s="197"/>
      <c r="T17" s="199"/>
      <c r="U17" s="197" t="s">
        <v>676</v>
      </c>
      <c r="V17" s="202"/>
      <c r="W17" s="197" t="s">
        <v>345</v>
      </c>
      <c r="X17" s="197"/>
      <c r="Y17" s="197"/>
      <c r="Z17" s="197"/>
      <c r="AA17" s="197"/>
      <c r="AB17" s="197"/>
      <c r="AC17" s="197"/>
      <c r="AD17" s="197"/>
      <c r="AE17" s="197"/>
      <c r="AF17" s="197"/>
      <c r="AG17" s="197"/>
    </row>
    <row r="18" spans="1:35" s="176" customFormat="1" ht="74.25" customHeight="1" x14ac:dyDescent="0.25">
      <c r="A18" s="175">
        <v>9</v>
      </c>
      <c r="B18" s="201"/>
      <c r="C18" s="196" t="s">
        <v>317</v>
      </c>
      <c r="D18" s="196" t="s">
        <v>96</v>
      </c>
      <c r="E18" s="197"/>
      <c r="F18" s="197" t="s">
        <v>791</v>
      </c>
      <c r="G18" s="197" t="s">
        <v>705</v>
      </c>
      <c r="H18" s="197" t="s">
        <v>86</v>
      </c>
      <c r="I18" s="197"/>
      <c r="J18" s="197"/>
      <c r="K18" s="197"/>
      <c r="L18" s="197"/>
      <c r="M18" s="197"/>
      <c r="N18" s="197"/>
      <c r="O18" s="197"/>
      <c r="P18" s="197"/>
      <c r="Q18" s="197"/>
      <c r="R18" s="198">
        <v>3.23</v>
      </c>
      <c r="S18" s="197"/>
      <c r="T18" s="199"/>
      <c r="U18" s="197" t="s">
        <v>678</v>
      </c>
      <c r="V18" s="202"/>
      <c r="W18" s="197" t="s">
        <v>345</v>
      </c>
      <c r="X18" s="197"/>
      <c r="Y18" s="197"/>
      <c r="Z18" s="197"/>
      <c r="AA18" s="197"/>
      <c r="AB18" s="197"/>
      <c r="AC18" s="197"/>
      <c r="AD18" s="197"/>
      <c r="AE18" s="197"/>
      <c r="AF18" s="197"/>
      <c r="AG18" s="197"/>
    </row>
    <row r="19" spans="1:35" s="176" customFormat="1" ht="74.25" customHeight="1" x14ac:dyDescent="0.25">
      <c r="A19" s="175">
        <v>10</v>
      </c>
      <c r="B19" s="203"/>
      <c r="C19" s="196" t="s">
        <v>783</v>
      </c>
      <c r="D19" s="196" t="s">
        <v>111</v>
      </c>
      <c r="E19" s="197"/>
      <c r="F19" s="197" t="s">
        <v>792</v>
      </c>
      <c r="G19" s="197" t="s">
        <v>80</v>
      </c>
      <c r="H19" s="197" t="s">
        <v>57</v>
      </c>
      <c r="I19" s="197"/>
      <c r="J19" s="197"/>
      <c r="K19" s="197"/>
      <c r="L19" s="197"/>
      <c r="M19" s="197"/>
      <c r="N19" s="197"/>
      <c r="O19" s="197"/>
      <c r="P19" s="197"/>
      <c r="Q19" s="197"/>
      <c r="R19" s="198">
        <v>3.02</v>
      </c>
      <c r="S19" s="197"/>
      <c r="T19" s="199"/>
      <c r="U19" s="197" t="s">
        <v>676</v>
      </c>
      <c r="V19" s="204"/>
      <c r="W19" s="197" t="s">
        <v>345</v>
      </c>
      <c r="X19" s="197"/>
      <c r="Y19" s="197"/>
      <c r="Z19" s="197"/>
      <c r="AA19" s="197"/>
      <c r="AB19" s="197"/>
      <c r="AC19" s="197"/>
      <c r="AD19" s="197"/>
      <c r="AE19" s="197"/>
      <c r="AF19" s="197"/>
      <c r="AG19" s="197"/>
    </row>
    <row r="20" spans="1:35" s="137" customFormat="1" ht="25.5" customHeight="1" x14ac:dyDescent="0.25">
      <c r="A20" s="186" t="s">
        <v>756</v>
      </c>
      <c r="C20" s="187" t="s">
        <v>757</v>
      </c>
      <c r="D20" s="188"/>
      <c r="E20" s="189"/>
      <c r="F20" s="189"/>
      <c r="G20" s="190"/>
      <c r="H20" s="190"/>
      <c r="I20" s="189"/>
      <c r="J20" s="189"/>
      <c r="K20" s="189"/>
      <c r="L20" s="189"/>
      <c r="M20" s="189"/>
      <c r="N20" s="189"/>
      <c r="O20" s="189"/>
      <c r="P20" s="189"/>
      <c r="Q20" s="189"/>
      <c r="R20" s="191"/>
      <c r="S20" s="189"/>
      <c r="T20" s="192"/>
      <c r="U20" s="189" t="s">
        <v>750</v>
      </c>
      <c r="V20" s="168"/>
      <c r="W20" s="193">
        <v>60310106</v>
      </c>
      <c r="X20" s="189"/>
      <c r="Y20" s="189"/>
      <c r="Z20" s="189"/>
      <c r="AA20" s="189"/>
      <c r="AB20" s="189"/>
      <c r="AC20" s="189"/>
      <c r="AD20" s="189"/>
      <c r="AE20" s="189"/>
      <c r="AF20" s="189"/>
      <c r="AG20" s="194"/>
      <c r="AI20" s="134"/>
    </row>
    <row r="21" spans="1:35" ht="64.5" customHeight="1" x14ac:dyDescent="0.25">
      <c r="A21" s="141">
        <v>1</v>
      </c>
      <c r="B21" s="141">
        <v>13055339</v>
      </c>
      <c r="C21" s="145" t="s">
        <v>795</v>
      </c>
      <c r="D21" s="146" t="s">
        <v>73</v>
      </c>
      <c r="E21" s="141"/>
      <c r="F21" s="141" t="s">
        <v>817</v>
      </c>
      <c r="G21" s="141" t="s">
        <v>499</v>
      </c>
      <c r="H21" s="141" t="s">
        <v>86</v>
      </c>
      <c r="I21" s="141"/>
      <c r="J21" s="141"/>
      <c r="K21" s="141"/>
      <c r="L21" s="141"/>
      <c r="M21" s="141"/>
      <c r="N21" s="141"/>
      <c r="O21" s="141"/>
      <c r="P21" s="141"/>
      <c r="Q21" s="141"/>
      <c r="R21" s="142">
        <v>3.44</v>
      </c>
      <c r="S21" s="141"/>
      <c r="T21" s="143"/>
      <c r="U21" s="141" t="s">
        <v>687</v>
      </c>
      <c r="V21" s="141"/>
      <c r="W21" s="144" t="s">
        <v>55</v>
      </c>
      <c r="X21" s="141" t="s">
        <v>681</v>
      </c>
      <c r="Y21" s="141" t="s">
        <v>682</v>
      </c>
      <c r="Z21" s="141" t="s">
        <v>683</v>
      </c>
      <c r="AA21" s="141" t="s">
        <v>684</v>
      </c>
      <c r="AB21" s="141" t="s">
        <v>685</v>
      </c>
      <c r="AC21" s="141" t="s">
        <v>686</v>
      </c>
      <c r="AD21" s="141" t="s">
        <v>677</v>
      </c>
      <c r="AE21" s="141" t="s">
        <v>450</v>
      </c>
      <c r="AF21" s="141" t="s">
        <v>451</v>
      </c>
      <c r="AG21" s="141"/>
    </row>
    <row r="22" spans="1:35" ht="64.5" customHeight="1" x14ac:dyDescent="0.25">
      <c r="A22" s="141">
        <v>2</v>
      </c>
      <c r="B22" s="141"/>
      <c r="C22" s="145" t="s">
        <v>406</v>
      </c>
      <c r="D22" s="146" t="s">
        <v>82</v>
      </c>
      <c r="E22" s="141"/>
      <c r="F22" s="141" t="s">
        <v>407</v>
      </c>
      <c r="G22" s="141" t="s">
        <v>723</v>
      </c>
      <c r="H22" s="141" t="s">
        <v>57</v>
      </c>
      <c r="I22" s="141"/>
      <c r="J22" s="141"/>
      <c r="K22" s="141"/>
      <c r="L22" s="141"/>
      <c r="M22" s="141"/>
      <c r="N22" s="141"/>
      <c r="O22" s="141"/>
      <c r="P22" s="141"/>
      <c r="Q22" s="141"/>
      <c r="R22" s="142">
        <v>3.14</v>
      </c>
      <c r="S22" s="141"/>
      <c r="T22" s="143"/>
      <c r="U22" s="141" t="s">
        <v>687</v>
      </c>
      <c r="V22" s="141"/>
      <c r="W22" s="144" t="s">
        <v>54</v>
      </c>
      <c r="X22" s="141"/>
      <c r="Y22" s="141"/>
      <c r="Z22" s="141"/>
      <c r="AA22" s="141"/>
      <c r="AB22" s="141"/>
      <c r="AC22" s="141"/>
      <c r="AD22" s="141"/>
      <c r="AE22" s="141"/>
      <c r="AF22" s="141"/>
      <c r="AG22" s="141"/>
    </row>
    <row r="23" spans="1:35" ht="64.5" customHeight="1" x14ac:dyDescent="0.25">
      <c r="A23" s="141">
        <v>3</v>
      </c>
      <c r="B23" s="141"/>
      <c r="C23" s="145" t="s">
        <v>56</v>
      </c>
      <c r="D23" s="146" t="s">
        <v>800</v>
      </c>
      <c r="E23" s="141"/>
      <c r="F23" s="141" t="s">
        <v>820</v>
      </c>
      <c r="G23" s="141" t="s">
        <v>669</v>
      </c>
      <c r="H23" s="141" t="s">
        <v>86</v>
      </c>
      <c r="I23" s="141"/>
      <c r="J23" s="141"/>
      <c r="K23" s="141"/>
      <c r="L23" s="141"/>
      <c r="M23" s="141"/>
      <c r="N23" s="141"/>
      <c r="O23" s="141"/>
      <c r="P23" s="141"/>
      <c r="Q23" s="141"/>
      <c r="R23" s="142">
        <v>2.99</v>
      </c>
      <c r="S23" s="141"/>
      <c r="T23" s="143"/>
      <c r="U23" s="141" t="s">
        <v>687</v>
      </c>
      <c r="V23" s="141"/>
      <c r="W23" s="144" t="s">
        <v>54</v>
      </c>
      <c r="X23" s="141"/>
      <c r="Y23" s="141"/>
      <c r="Z23" s="141"/>
      <c r="AA23" s="141"/>
      <c r="AB23" s="141"/>
      <c r="AC23" s="141"/>
      <c r="AD23" s="141"/>
      <c r="AE23" s="141"/>
      <c r="AF23" s="141"/>
      <c r="AG23" s="141"/>
    </row>
    <row r="24" spans="1:35" ht="64.5" customHeight="1" x14ac:dyDescent="0.25">
      <c r="A24" s="141">
        <v>4</v>
      </c>
      <c r="B24" s="141"/>
      <c r="C24" s="145" t="s">
        <v>804</v>
      </c>
      <c r="D24" s="146" t="s">
        <v>138</v>
      </c>
      <c r="E24" s="141"/>
      <c r="F24" s="141" t="s">
        <v>824</v>
      </c>
      <c r="G24" s="141" t="s">
        <v>80</v>
      </c>
      <c r="H24" s="141" t="s">
        <v>57</v>
      </c>
      <c r="I24" s="141"/>
      <c r="J24" s="141"/>
      <c r="K24" s="141"/>
      <c r="L24" s="141"/>
      <c r="M24" s="141"/>
      <c r="N24" s="141"/>
      <c r="O24" s="141"/>
      <c r="P24" s="141"/>
      <c r="Q24" s="141"/>
      <c r="R24" s="142">
        <v>3.2</v>
      </c>
      <c r="S24" s="141"/>
      <c r="T24" s="143"/>
      <c r="U24" s="141" t="s">
        <v>676</v>
      </c>
      <c r="V24" s="141"/>
      <c r="W24" s="144" t="s">
        <v>438</v>
      </c>
      <c r="X24" s="141"/>
      <c r="Y24" s="141"/>
      <c r="Z24" s="141"/>
      <c r="AA24" s="141"/>
      <c r="AB24" s="141"/>
      <c r="AC24" s="141"/>
      <c r="AD24" s="141"/>
      <c r="AE24" s="141"/>
      <c r="AF24" s="141"/>
      <c r="AG24" s="141"/>
    </row>
    <row r="25" spans="1:35" ht="64.5" customHeight="1" x14ac:dyDescent="0.25">
      <c r="A25" s="141">
        <v>5</v>
      </c>
      <c r="B25" s="141"/>
      <c r="C25" s="145" t="s">
        <v>806</v>
      </c>
      <c r="D25" s="146" t="s">
        <v>807</v>
      </c>
      <c r="E25" s="141"/>
      <c r="F25" s="141" t="s">
        <v>826</v>
      </c>
      <c r="G25" s="141" t="s">
        <v>741</v>
      </c>
      <c r="H25" s="141" t="s">
        <v>57</v>
      </c>
      <c r="I25" s="141"/>
      <c r="J25" s="141"/>
      <c r="K25" s="141"/>
      <c r="L25" s="141"/>
      <c r="M25" s="141"/>
      <c r="N25" s="141"/>
      <c r="O25" s="141"/>
      <c r="P25" s="141"/>
      <c r="Q25" s="141"/>
      <c r="R25" s="142">
        <v>2.84</v>
      </c>
      <c r="S25" s="141"/>
      <c r="T25" s="143"/>
      <c r="U25" s="141" t="s">
        <v>742</v>
      </c>
      <c r="V25" s="141"/>
      <c r="W25" s="144" t="s">
        <v>438</v>
      </c>
      <c r="X25" s="141"/>
      <c r="Y25" s="141"/>
      <c r="Z25" s="141"/>
      <c r="AA25" s="141"/>
      <c r="AB25" s="141"/>
      <c r="AC25" s="141"/>
      <c r="AD25" s="141"/>
      <c r="AE25" s="141"/>
      <c r="AF25" s="141"/>
      <c r="AG25" s="141"/>
    </row>
    <row r="26" spans="1:35" ht="64.5" customHeight="1" x14ac:dyDescent="0.25">
      <c r="A26" s="141">
        <v>6</v>
      </c>
      <c r="B26" s="141"/>
      <c r="C26" s="145" t="s">
        <v>813</v>
      </c>
      <c r="D26" s="146" t="s">
        <v>363</v>
      </c>
      <c r="E26" s="141"/>
      <c r="F26" s="141" t="s">
        <v>831</v>
      </c>
      <c r="G26" s="141" t="s">
        <v>80</v>
      </c>
      <c r="H26" s="141" t="s">
        <v>57</v>
      </c>
      <c r="I26" s="141"/>
      <c r="J26" s="141"/>
      <c r="K26" s="141"/>
      <c r="L26" s="141"/>
      <c r="M26" s="141"/>
      <c r="N26" s="141"/>
      <c r="O26" s="141"/>
      <c r="P26" s="141"/>
      <c r="Q26" s="141"/>
      <c r="R26" s="142">
        <v>3.32</v>
      </c>
      <c r="S26" s="141"/>
      <c r="T26" s="143"/>
      <c r="U26" s="141" t="s">
        <v>678</v>
      </c>
      <c r="V26" s="141"/>
      <c r="W26" s="144" t="s">
        <v>438</v>
      </c>
      <c r="X26" s="141"/>
      <c r="Y26" s="141"/>
      <c r="Z26" s="141"/>
      <c r="AA26" s="141"/>
      <c r="AB26" s="141"/>
      <c r="AC26" s="141"/>
      <c r="AD26" s="141"/>
      <c r="AE26" s="141"/>
      <c r="AF26" s="141"/>
      <c r="AG26" s="141"/>
    </row>
    <row r="27" spans="1:35" ht="64.5" customHeight="1" x14ac:dyDescent="0.25">
      <c r="A27" s="141">
        <v>7</v>
      </c>
      <c r="B27" s="141"/>
      <c r="C27" s="145" t="s">
        <v>805</v>
      </c>
      <c r="D27" s="146" t="s">
        <v>84</v>
      </c>
      <c r="E27" s="141"/>
      <c r="F27" s="141" t="s">
        <v>825</v>
      </c>
      <c r="G27" s="141" t="s">
        <v>705</v>
      </c>
      <c r="H27" s="141" t="s">
        <v>86</v>
      </c>
      <c r="I27" s="141"/>
      <c r="J27" s="141"/>
      <c r="K27" s="141"/>
      <c r="L27" s="141"/>
      <c r="M27" s="141"/>
      <c r="N27" s="141"/>
      <c r="O27" s="141"/>
      <c r="P27" s="141"/>
      <c r="Q27" s="141"/>
      <c r="R27" s="142">
        <v>3.54</v>
      </c>
      <c r="S27" s="141"/>
      <c r="T27" s="143"/>
      <c r="U27" s="141" t="s">
        <v>676</v>
      </c>
      <c r="V27" s="141"/>
      <c r="W27" s="144" t="s">
        <v>438</v>
      </c>
      <c r="X27" s="141"/>
      <c r="Y27" s="141"/>
      <c r="Z27" s="141"/>
      <c r="AA27" s="141"/>
      <c r="AB27" s="141"/>
      <c r="AC27" s="141"/>
      <c r="AD27" s="141"/>
      <c r="AE27" s="141"/>
      <c r="AF27" s="141"/>
      <c r="AG27" s="141"/>
    </row>
    <row r="28" spans="1:35" ht="64.5" customHeight="1" x14ac:dyDescent="0.25">
      <c r="A28" s="141">
        <v>8</v>
      </c>
      <c r="B28" s="141"/>
      <c r="C28" s="145" t="s">
        <v>794</v>
      </c>
      <c r="D28" s="146" t="s">
        <v>521</v>
      </c>
      <c r="E28" s="141" t="s">
        <v>427</v>
      </c>
      <c r="F28" s="141" t="s">
        <v>815</v>
      </c>
      <c r="G28" s="141" t="s">
        <v>80</v>
      </c>
      <c r="H28" s="141" t="s">
        <v>86</v>
      </c>
      <c r="I28" s="141" t="s">
        <v>124</v>
      </c>
      <c r="J28" s="141" t="s">
        <v>59</v>
      </c>
      <c r="K28" s="141" t="s">
        <v>424</v>
      </c>
      <c r="L28" s="141" t="s">
        <v>425</v>
      </c>
      <c r="M28" s="141"/>
      <c r="N28" s="141" t="s">
        <v>428</v>
      </c>
      <c r="O28" s="141" t="s">
        <v>426</v>
      </c>
      <c r="P28" s="141" t="s">
        <v>88</v>
      </c>
      <c r="Q28" s="141" t="s">
        <v>680</v>
      </c>
      <c r="R28" s="142">
        <v>2.86</v>
      </c>
      <c r="S28" s="141"/>
      <c r="T28" s="143">
        <v>8.6999999999999993</v>
      </c>
      <c r="U28" s="141" t="s">
        <v>676</v>
      </c>
      <c r="V28" s="141" t="s">
        <v>49</v>
      </c>
      <c r="W28" s="144" t="s">
        <v>438</v>
      </c>
      <c r="X28" s="141"/>
      <c r="Y28" s="141"/>
      <c r="Z28" s="141"/>
      <c r="AA28" s="141"/>
      <c r="AB28" s="141"/>
      <c r="AC28" s="141"/>
      <c r="AD28" s="141"/>
      <c r="AE28" s="141"/>
      <c r="AF28" s="141"/>
      <c r="AG28" s="141"/>
    </row>
    <row r="29" spans="1:35" ht="64.5" customHeight="1" x14ac:dyDescent="0.25">
      <c r="A29" s="141">
        <v>9</v>
      </c>
      <c r="B29" s="141"/>
      <c r="C29" s="145" t="s">
        <v>802</v>
      </c>
      <c r="D29" s="146" t="s">
        <v>803</v>
      </c>
      <c r="E29" s="141"/>
      <c r="F29" s="141" t="s">
        <v>823</v>
      </c>
      <c r="G29" s="141" t="s">
        <v>669</v>
      </c>
      <c r="H29" s="141" t="s">
        <v>86</v>
      </c>
      <c r="I29" s="141"/>
      <c r="J29" s="141"/>
      <c r="K29" s="141"/>
      <c r="L29" s="141"/>
      <c r="M29" s="141"/>
      <c r="N29" s="141"/>
      <c r="O29" s="141"/>
      <c r="P29" s="141"/>
      <c r="Q29" s="141"/>
      <c r="R29" s="142">
        <v>3.31</v>
      </c>
      <c r="S29" s="141"/>
      <c r="T29" s="143"/>
      <c r="U29" s="141" t="s">
        <v>687</v>
      </c>
      <c r="V29" s="141"/>
      <c r="W29" s="144" t="s">
        <v>438</v>
      </c>
      <c r="X29" s="141"/>
      <c r="Y29" s="141"/>
      <c r="Z29" s="141"/>
      <c r="AA29" s="141"/>
      <c r="AB29" s="141"/>
      <c r="AC29" s="141"/>
      <c r="AD29" s="141"/>
      <c r="AE29" s="141"/>
      <c r="AF29" s="141"/>
      <c r="AG29" s="141"/>
    </row>
    <row r="30" spans="1:35" ht="64.5" customHeight="1" x14ac:dyDescent="0.25">
      <c r="A30" s="141">
        <v>10</v>
      </c>
      <c r="B30" s="141"/>
      <c r="C30" s="145" t="s">
        <v>94</v>
      </c>
      <c r="D30" s="146" t="s">
        <v>78</v>
      </c>
      <c r="E30" s="141"/>
      <c r="F30" s="141" t="s">
        <v>821</v>
      </c>
      <c r="G30" s="141" t="s">
        <v>669</v>
      </c>
      <c r="H30" s="141" t="s">
        <v>86</v>
      </c>
      <c r="I30" s="141"/>
      <c r="J30" s="141"/>
      <c r="K30" s="141"/>
      <c r="L30" s="141"/>
      <c r="M30" s="141"/>
      <c r="N30" s="141"/>
      <c r="O30" s="141"/>
      <c r="P30" s="141"/>
      <c r="Q30" s="141"/>
      <c r="R30" s="142">
        <v>3.2</v>
      </c>
      <c r="S30" s="141"/>
      <c r="T30" s="143"/>
      <c r="U30" s="141" t="s">
        <v>676</v>
      </c>
      <c r="V30" s="141"/>
      <c r="W30" s="144" t="s">
        <v>438</v>
      </c>
      <c r="X30" s="141"/>
      <c r="Y30" s="141"/>
      <c r="Z30" s="141"/>
      <c r="AA30" s="141"/>
      <c r="AB30" s="141"/>
      <c r="AC30" s="141"/>
      <c r="AD30" s="141"/>
      <c r="AE30" s="141"/>
      <c r="AF30" s="141"/>
      <c r="AG30" s="141"/>
    </row>
    <row r="31" spans="1:35" ht="64.5" customHeight="1" x14ac:dyDescent="0.25">
      <c r="A31" s="141">
        <v>11</v>
      </c>
      <c r="B31" s="141"/>
      <c r="C31" s="145" t="s">
        <v>808</v>
      </c>
      <c r="D31" s="146" t="s">
        <v>781</v>
      </c>
      <c r="E31" s="141"/>
      <c r="F31" s="141" t="s">
        <v>827</v>
      </c>
      <c r="G31" s="141" t="s">
        <v>828</v>
      </c>
      <c r="H31" s="141" t="s">
        <v>86</v>
      </c>
      <c r="I31" s="141"/>
      <c r="J31" s="141"/>
      <c r="K31" s="141"/>
      <c r="L31" s="141"/>
      <c r="M31" s="141"/>
      <c r="N31" s="141"/>
      <c r="O31" s="141"/>
      <c r="P31" s="141"/>
      <c r="Q31" s="141"/>
      <c r="R31" s="142">
        <v>3.19</v>
      </c>
      <c r="S31" s="141"/>
      <c r="T31" s="143"/>
      <c r="U31" s="141" t="s">
        <v>687</v>
      </c>
      <c r="V31" s="141"/>
      <c r="W31" s="144" t="s">
        <v>438</v>
      </c>
      <c r="X31" s="141"/>
      <c r="Y31" s="141"/>
      <c r="Z31" s="141"/>
      <c r="AA31" s="141"/>
      <c r="AB31" s="141"/>
      <c r="AC31" s="141"/>
      <c r="AD31" s="141"/>
      <c r="AE31" s="141"/>
      <c r="AF31" s="141"/>
      <c r="AG31" s="141"/>
    </row>
    <row r="32" spans="1:35" ht="64.5" customHeight="1" x14ac:dyDescent="0.25">
      <c r="A32" s="141">
        <v>12</v>
      </c>
      <c r="B32" s="141"/>
      <c r="C32" s="145" t="s">
        <v>809</v>
      </c>
      <c r="D32" s="146" t="s">
        <v>810</v>
      </c>
      <c r="E32" s="141"/>
      <c r="F32" s="141" t="s">
        <v>829</v>
      </c>
      <c r="G32" s="141" t="s">
        <v>80</v>
      </c>
      <c r="H32" s="141" t="s">
        <v>57</v>
      </c>
      <c r="I32" s="141"/>
      <c r="J32" s="141"/>
      <c r="K32" s="141"/>
      <c r="L32" s="141"/>
      <c r="M32" s="141"/>
      <c r="N32" s="141"/>
      <c r="O32" s="141"/>
      <c r="P32" s="141"/>
      <c r="Q32" s="141"/>
      <c r="R32" s="142">
        <v>2.66</v>
      </c>
      <c r="S32" s="141"/>
      <c r="T32" s="143"/>
      <c r="U32" s="141" t="s">
        <v>687</v>
      </c>
      <c r="V32" s="141"/>
      <c r="W32" s="144" t="s">
        <v>438</v>
      </c>
      <c r="X32" s="141"/>
      <c r="Y32" s="141"/>
      <c r="Z32" s="141"/>
      <c r="AA32" s="141"/>
      <c r="AB32" s="141"/>
      <c r="AC32" s="141"/>
      <c r="AD32" s="141"/>
      <c r="AE32" s="141"/>
      <c r="AF32" s="141"/>
      <c r="AG32" s="141"/>
    </row>
    <row r="33" spans="1:35" ht="64.5" customHeight="1" x14ac:dyDescent="0.25">
      <c r="A33" s="141">
        <v>13</v>
      </c>
      <c r="B33" s="141"/>
      <c r="C33" s="145" t="s">
        <v>811</v>
      </c>
      <c r="D33" s="146" t="s">
        <v>812</v>
      </c>
      <c r="E33" s="141"/>
      <c r="F33" s="141" t="s">
        <v>830</v>
      </c>
      <c r="G33" s="141" t="s">
        <v>85</v>
      </c>
      <c r="H33" s="141" t="s">
        <v>86</v>
      </c>
      <c r="I33" s="141"/>
      <c r="J33" s="141"/>
      <c r="K33" s="141"/>
      <c r="L33" s="141"/>
      <c r="M33" s="141"/>
      <c r="N33" s="141"/>
      <c r="O33" s="141"/>
      <c r="P33" s="141"/>
      <c r="Q33" s="141"/>
      <c r="R33" s="142">
        <v>3.32</v>
      </c>
      <c r="S33" s="141"/>
      <c r="T33" s="143"/>
      <c r="U33" s="141" t="s">
        <v>676</v>
      </c>
      <c r="V33" s="141"/>
      <c r="W33" s="144" t="s">
        <v>438</v>
      </c>
      <c r="X33" s="141"/>
      <c r="Y33" s="141"/>
      <c r="Z33" s="141"/>
      <c r="AA33" s="141"/>
      <c r="AB33" s="141"/>
      <c r="AC33" s="141"/>
      <c r="AD33" s="141"/>
      <c r="AE33" s="141"/>
      <c r="AF33" s="141"/>
      <c r="AG33" s="141"/>
    </row>
    <row r="34" spans="1:35" ht="64.5" customHeight="1" x14ac:dyDescent="0.25">
      <c r="A34" s="141">
        <v>14</v>
      </c>
      <c r="B34" s="141"/>
      <c r="C34" s="145" t="s">
        <v>801</v>
      </c>
      <c r="D34" s="146" t="s">
        <v>398</v>
      </c>
      <c r="E34" s="141"/>
      <c r="F34" s="141" t="s">
        <v>822</v>
      </c>
      <c r="G34" s="141" t="s">
        <v>80</v>
      </c>
      <c r="H34" s="141" t="s">
        <v>57</v>
      </c>
      <c r="I34" s="141"/>
      <c r="J34" s="141"/>
      <c r="K34" s="141"/>
      <c r="L34" s="141"/>
      <c r="M34" s="141"/>
      <c r="N34" s="141"/>
      <c r="O34" s="141"/>
      <c r="P34" s="141"/>
      <c r="Q34" s="141"/>
      <c r="R34" s="142">
        <v>3.55</v>
      </c>
      <c r="S34" s="141"/>
      <c r="T34" s="143"/>
      <c r="U34" s="141" t="s">
        <v>676</v>
      </c>
      <c r="V34" s="141"/>
      <c r="W34" s="144" t="s">
        <v>438</v>
      </c>
      <c r="X34" s="141"/>
      <c r="Y34" s="141"/>
      <c r="Z34" s="141"/>
      <c r="AA34" s="141"/>
      <c r="AB34" s="141"/>
      <c r="AC34" s="141"/>
      <c r="AD34" s="141"/>
      <c r="AE34" s="141"/>
      <c r="AF34" s="141"/>
      <c r="AG34" s="141"/>
    </row>
    <row r="35" spans="1:35" ht="64.5" customHeight="1" x14ac:dyDescent="0.25">
      <c r="A35" s="141">
        <v>15</v>
      </c>
      <c r="B35" s="141"/>
      <c r="C35" s="145" t="s">
        <v>796</v>
      </c>
      <c r="D35" s="146" t="s">
        <v>797</v>
      </c>
      <c r="E35" s="141"/>
      <c r="F35" s="141" t="s">
        <v>818</v>
      </c>
      <c r="G35" s="141" t="s">
        <v>724</v>
      </c>
      <c r="H35" s="141" t="s">
        <v>86</v>
      </c>
      <c r="I35" s="141"/>
      <c r="J35" s="141"/>
      <c r="K35" s="141"/>
      <c r="L35" s="141"/>
      <c r="M35" s="141"/>
      <c r="N35" s="141"/>
      <c r="O35" s="141"/>
      <c r="P35" s="141"/>
      <c r="Q35" s="141"/>
      <c r="R35" s="142">
        <v>3.71</v>
      </c>
      <c r="S35" s="141"/>
      <c r="T35" s="143"/>
      <c r="U35" s="141" t="s">
        <v>676</v>
      </c>
      <c r="V35" s="141"/>
      <c r="W35" s="144" t="s">
        <v>438</v>
      </c>
      <c r="X35" s="141"/>
      <c r="Y35" s="141"/>
      <c r="Z35" s="141"/>
      <c r="AA35" s="141"/>
      <c r="AB35" s="141"/>
      <c r="AC35" s="141"/>
      <c r="AD35" s="141"/>
      <c r="AE35" s="141"/>
      <c r="AF35" s="141"/>
      <c r="AG35" s="141"/>
    </row>
    <row r="36" spans="1:35" ht="64.5" customHeight="1" x14ac:dyDescent="0.25">
      <c r="A36" s="141">
        <v>16</v>
      </c>
      <c r="B36" s="141"/>
      <c r="C36" s="145" t="s">
        <v>798</v>
      </c>
      <c r="D36" s="146" t="s">
        <v>799</v>
      </c>
      <c r="E36" s="141"/>
      <c r="F36" s="141" t="s">
        <v>819</v>
      </c>
      <c r="G36" s="141" t="s">
        <v>705</v>
      </c>
      <c r="H36" s="141" t="s">
        <v>57</v>
      </c>
      <c r="I36" s="141"/>
      <c r="J36" s="141"/>
      <c r="K36" s="141"/>
      <c r="L36" s="141"/>
      <c r="M36" s="141"/>
      <c r="N36" s="141"/>
      <c r="O36" s="141"/>
      <c r="P36" s="141"/>
      <c r="Q36" s="141"/>
      <c r="R36" s="142">
        <v>2.99</v>
      </c>
      <c r="S36" s="141"/>
      <c r="T36" s="143"/>
      <c r="U36" s="141" t="s">
        <v>687</v>
      </c>
      <c r="V36" s="141"/>
      <c r="W36" s="144" t="s">
        <v>438</v>
      </c>
      <c r="X36" s="141"/>
      <c r="Y36" s="141"/>
      <c r="Z36" s="141"/>
      <c r="AA36" s="141"/>
      <c r="AB36" s="141"/>
      <c r="AC36" s="141"/>
      <c r="AD36" s="141"/>
      <c r="AE36" s="141"/>
      <c r="AF36" s="141"/>
      <c r="AG36" s="141"/>
    </row>
    <row r="37" spans="1:35" ht="64.5" customHeight="1" x14ac:dyDescent="0.25">
      <c r="A37" s="141">
        <v>17</v>
      </c>
      <c r="B37" s="141"/>
      <c r="C37" s="145" t="s">
        <v>393</v>
      </c>
      <c r="D37" s="146" t="s">
        <v>17</v>
      </c>
      <c r="E37" s="141"/>
      <c r="F37" s="141" t="s">
        <v>816</v>
      </c>
      <c r="G37" s="141" t="s">
        <v>80</v>
      </c>
      <c r="H37" s="141" t="s">
        <v>86</v>
      </c>
      <c r="I37" s="141"/>
      <c r="J37" s="141"/>
      <c r="K37" s="141"/>
      <c r="L37" s="141"/>
      <c r="M37" s="141"/>
      <c r="N37" s="141"/>
      <c r="O37" s="141"/>
      <c r="P37" s="141"/>
      <c r="Q37" s="141"/>
      <c r="R37" s="142">
        <v>3.58</v>
      </c>
      <c r="S37" s="141"/>
      <c r="T37" s="143"/>
      <c r="U37" s="141" t="s">
        <v>676</v>
      </c>
      <c r="V37" s="141"/>
      <c r="W37" s="144" t="s">
        <v>438</v>
      </c>
      <c r="X37" s="141"/>
      <c r="Y37" s="141"/>
      <c r="Z37" s="141"/>
      <c r="AA37" s="141"/>
      <c r="AB37" s="141"/>
      <c r="AC37" s="141"/>
      <c r="AD37" s="141"/>
      <c r="AE37" s="141"/>
      <c r="AF37" s="141"/>
      <c r="AG37" s="141"/>
    </row>
    <row r="38" spans="1:35" ht="64.5" customHeight="1" x14ac:dyDescent="0.25">
      <c r="A38" s="141">
        <v>18</v>
      </c>
      <c r="B38" s="141"/>
      <c r="C38" s="145" t="s">
        <v>814</v>
      </c>
      <c r="D38" s="146" t="s">
        <v>591</v>
      </c>
      <c r="E38" s="141"/>
      <c r="F38" s="141" t="s">
        <v>832</v>
      </c>
      <c r="G38" s="141" t="s">
        <v>80</v>
      </c>
      <c r="H38" s="141" t="s">
        <v>57</v>
      </c>
      <c r="I38" s="141"/>
      <c r="J38" s="141"/>
      <c r="K38" s="141"/>
      <c r="L38" s="141"/>
      <c r="M38" s="141"/>
      <c r="N38" s="141"/>
      <c r="O38" s="141"/>
      <c r="P38" s="141"/>
      <c r="Q38" s="141"/>
      <c r="R38" s="142">
        <v>2.95</v>
      </c>
      <c r="S38" s="141"/>
      <c r="T38" s="143"/>
      <c r="U38" s="141" t="s">
        <v>676</v>
      </c>
      <c r="V38" s="141"/>
      <c r="W38" s="144" t="s">
        <v>438</v>
      </c>
      <c r="X38" s="141"/>
      <c r="Y38" s="141"/>
      <c r="Z38" s="141"/>
      <c r="AA38" s="141"/>
      <c r="AB38" s="141"/>
      <c r="AC38" s="141"/>
      <c r="AD38" s="141"/>
      <c r="AE38" s="141"/>
      <c r="AF38" s="141"/>
      <c r="AG38" s="141"/>
    </row>
    <row r="39" spans="1:35" s="137" customFormat="1" ht="24.75" customHeight="1" x14ac:dyDescent="0.25">
      <c r="A39" s="138" t="s">
        <v>758</v>
      </c>
      <c r="C39" s="147" t="s">
        <v>759</v>
      </c>
      <c r="D39" s="151"/>
      <c r="E39" s="148"/>
      <c r="F39" s="148"/>
      <c r="G39" s="177"/>
      <c r="H39" s="177"/>
      <c r="I39" s="148"/>
      <c r="J39" s="148"/>
      <c r="K39" s="148"/>
      <c r="L39" s="148"/>
      <c r="M39" s="148"/>
      <c r="N39" s="148"/>
      <c r="O39" s="148"/>
      <c r="P39" s="148"/>
      <c r="Q39" s="148"/>
      <c r="R39" s="169"/>
      <c r="S39" s="148"/>
      <c r="T39" s="149"/>
      <c r="U39" s="148" t="s">
        <v>750</v>
      </c>
      <c r="V39" s="168"/>
      <c r="W39" s="167">
        <v>60340102</v>
      </c>
      <c r="X39" s="148"/>
      <c r="Y39" s="148"/>
      <c r="Z39" s="148"/>
      <c r="AA39" s="148"/>
      <c r="AB39" s="148"/>
      <c r="AC39" s="148"/>
      <c r="AD39" s="148"/>
      <c r="AE39" s="148"/>
      <c r="AF39" s="148"/>
      <c r="AG39" s="150"/>
      <c r="AI39" s="134"/>
    </row>
    <row r="40" spans="1:35" s="137" customFormat="1" ht="68.25" customHeight="1" x14ac:dyDescent="0.25">
      <c r="A40" s="141">
        <v>1</v>
      </c>
      <c r="B40" s="141"/>
      <c r="C40" s="145" t="s">
        <v>1135</v>
      </c>
      <c r="D40" s="146" t="s">
        <v>810</v>
      </c>
      <c r="E40" s="141"/>
      <c r="F40" s="141" t="s">
        <v>1136</v>
      </c>
      <c r="G40" s="141" t="s">
        <v>1137</v>
      </c>
      <c r="H40" s="141" t="s">
        <v>57</v>
      </c>
      <c r="I40" s="141"/>
      <c r="J40" s="141"/>
      <c r="K40" s="141"/>
      <c r="L40" s="141"/>
      <c r="M40" s="141"/>
      <c r="N40" s="141"/>
      <c r="O40" s="141"/>
      <c r="P40" s="141"/>
      <c r="Q40" s="141"/>
      <c r="R40" s="142">
        <v>2.86</v>
      </c>
      <c r="S40" s="141"/>
      <c r="T40" s="143"/>
      <c r="U40" s="141" t="s">
        <v>676</v>
      </c>
      <c r="V40" s="141"/>
      <c r="W40" s="144" t="s">
        <v>1138</v>
      </c>
      <c r="X40" s="148"/>
      <c r="Y40" s="148"/>
      <c r="Z40" s="148"/>
      <c r="AA40" s="148"/>
      <c r="AB40" s="148"/>
      <c r="AC40" s="148"/>
      <c r="AD40" s="148"/>
      <c r="AE40" s="148"/>
      <c r="AF40" s="148"/>
      <c r="AG40" s="205"/>
      <c r="AI40" s="134"/>
    </row>
    <row r="41" spans="1:35" ht="64.5" customHeight="1" x14ac:dyDescent="0.25">
      <c r="A41" s="141">
        <v>2</v>
      </c>
      <c r="B41" s="141">
        <v>13055473</v>
      </c>
      <c r="C41" s="145" t="s">
        <v>862</v>
      </c>
      <c r="D41" s="146" t="s">
        <v>89</v>
      </c>
      <c r="E41" s="141"/>
      <c r="F41" s="141" t="s">
        <v>919</v>
      </c>
      <c r="G41" s="141" t="s">
        <v>492</v>
      </c>
      <c r="H41" s="141" t="s">
        <v>86</v>
      </c>
      <c r="I41" s="141"/>
      <c r="J41" s="141"/>
      <c r="K41" s="141"/>
      <c r="L41" s="141"/>
      <c r="M41" s="141"/>
      <c r="N41" s="141"/>
      <c r="O41" s="141"/>
      <c r="P41" s="141"/>
      <c r="Q41" s="141"/>
      <c r="R41" s="142">
        <v>2.98</v>
      </c>
      <c r="S41" s="141"/>
      <c r="T41" s="143"/>
      <c r="U41" s="141" t="s">
        <v>687</v>
      </c>
      <c r="V41" s="141"/>
      <c r="W41" s="144" t="s">
        <v>55</v>
      </c>
      <c r="X41" s="141"/>
      <c r="Y41" s="141"/>
      <c r="Z41" s="141"/>
      <c r="AA41" s="141"/>
      <c r="AB41" s="141"/>
      <c r="AC41" s="141"/>
      <c r="AD41" s="141"/>
      <c r="AE41" s="141"/>
      <c r="AF41" s="141"/>
      <c r="AG41" s="141"/>
    </row>
    <row r="42" spans="1:35" ht="64.5" customHeight="1" x14ac:dyDescent="0.25">
      <c r="A42" s="141">
        <v>3</v>
      </c>
      <c r="B42" s="141"/>
      <c r="C42" s="145" t="s">
        <v>878</v>
      </c>
      <c r="D42" s="146" t="s">
        <v>879</v>
      </c>
      <c r="E42" s="141"/>
      <c r="F42" s="141" t="s">
        <v>935</v>
      </c>
      <c r="G42" s="141" t="s">
        <v>80</v>
      </c>
      <c r="H42" s="141" t="s">
        <v>57</v>
      </c>
      <c r="I42" s="141"/>
      <c r="J42" s="141"/>
      <c r="K42" s="141"/>
      <c r="L42" s="141"/>
      <c r="M42" s="141"/>
      <c r="N42" s="141"/>
      <c r="O42" s="141"/>
      <c r="P42" s="141"/>
      <c r="Q42" s="141"/>
      <c r="R42" s="142">
        <v>3.07</v>
      </c>
      <c r="S42" s="141"/>
      <c r="T42" s="143"/>
      <c r="U42" s="141" t="s">
        <v>678</v>
      </c>
      <c r="V42" s="141"/>
      <c r="W42" s="144" t="s">
        <v>55</v>
      </c>
      <c r="X42" s="141"/>
      <c r="Y42" s="141"/>
      <c r="Z42" s="141"/>
      <c r="AA42" s="141"/>
      <c r="AB42" s="141"/>
      <c r="AC42" s="141"/>
      <c r="AD42" s="141"/>
      <c r="AE42" s="141"/>
      <c r="AF42" s="141"/>
      <c r="AG42" s="141"/>
    </row>
    <row r="43" spans="1:35" ht="64.5" customHeight="1" x14ac:dyDescent="0.25">
      <c r="A43" s="141">
        <v>4</v>
      </c>
      <c r="B43" s="141"/>
      <c r="C43" s="145" t="s">
        <v>882</v>
      </c>
      <c r="D43" s="146" t="s">
        <v>73</v>
      </c>
      <c r="E43" s="141" t="s">
        <v>606</v>
      </c>
      <c r="F43" s="141" t="s">
        <v>937</v>
      </c>
      <c r="G43" s="141" t="s">
        <v>80</v>
      </c>
      <c r="H43" s="141" t="s">
        <v>57</v>
      </c>
      <c r="I43" s="141" t="s">
        <v>501</v>
      </c>
      <c r="J43" s="141" t="s">
        <v>59</v>
      </c>
      <c r="K43" s="141">
        <v>60340102</v>
      </c>
      <c r="L43" s="141" t="s">
        <v>380</v>
      </c>
      <c r="M43" s="141"/>
      <c r="N43" s="141" t="s">
        <v>697</v>
      </c>
      <c r="O43" s="141" t="s">
        <v>698</v>
      </c>
      <c r="P43" s="141" t="s">
        <v>178</v>
      </c>
      <c r="Q43" s="141" t="s">
        <v>699</v>
      </c>
      <c r="R43" s="142">
        <v>3.29</v>
      </c>
      <c r="S43" s="141"/>
      <c r="T43" s="143">
        <v>8.6</v>
      </c>
      <c r="U43" s="141" t="s">
        <v>676</v>
      </c>
      <c r="V43" s="141" t="s">
        <v>49</v>
      </c>
      <c r="W43" s="144" t="s">
        <v>55</v>
      </c>
      <c r="X43" s="141" t="s">
        <v>700</v>
      </c>
      <c r="Y43" s="141" t="s">
        <v>504</v>
      </c>
      <c r="Z43" s="141" t="s">
        <v>701</v>
      </c>
      <c r="AA43" s="141" t="s">
        <v>702</v>
      </c>
      <c r="AB43" s="141" t="s">
        <v>703</v>
      </c>
      <c r="AC43" s="141" t="s">
        <v>704</v>
      </c>
      <c r="AD43" s="141" t="s">
        <v>679</v>
      </c>
      <c r="AE43" s="141" t="s">
        <v>180</v>
      </c>
      <c r="AF43" s="141" t="s">
        <v>181</v>
      </c>
      <c r="AG43" s="141"/>
    </row>
    <row r="44" spans="1:35" ht="64.5" customHeight="1" x14ac:dyDescent="0.25">
      <c r="A44" s="141">
        <v>5</v>
      </c>
      <c r="B44" s="141"/>
      <c r="C44" s="145" t="s">
        <v>866</v>
      </c>
      <c r="D44" s="146" t="s">
        <v>57</v>
      </c>
      <c r="E44" s="141"/>
      <c r="F44" s="141" t="s">
        <v>923</v>
      </c>
      <c r="G44" s="141" t="s">
        <v>499</v>
      </c>
      <c r="H44" s="141" t="s">
        <v>57</v>
      </c>
      <c r="I44" s="141"/>
      <c r="J44" s="141"/>
      <c r="K44" s="141"/>
      <c r="L44" s="141"/>
      <c r="M44" s="141"/>
      <c r="N44" s="141"/>
      <c r="O44" s="141"/>
      <c r="P44" s="141"/>
      <c r="Q44" s="141"/>
      <c r="R44" s="142">
        <v>2.79</v>
      </c>
      <c r="S44" s="141"/>
      <c r="T44" s="143"/>
      <c r="U44" s="141" t="s">
        <v>687</v>
      </c>
      <c r="V44" s="141"/>
      <c r="W44" s="144" t="s">
        <v>55</v>
      </c>
      <c r="X44" s="141"/>
      <c r="Y44" s="141"/>
      <c r="Z44" s="141"/>
      <c r="AA44" s="141"/>
      <c r="AB44" s="141"/>
      <c r="AC44" s="141"/>
      <c r="AD44" s="141"/>
      <c r="AE44" s="141"/>
      <c r="AF44" s="141"/>
      <c r="AG44" s="141"/>
    </row>
    <row r="45" spans="1:35" ht="64.5" customHeight="1" x14ac:dyDescent="0.25">
      <c r="A45" s="141">
        <v>6</v>
      </c>
      <c r="B45" s="141"/>
      <c r="C45" s="145" t="s">
        <v>853</v>
      </c>
      <c r="D45" s="146" t="s">
        <v>89</v>
      </c>
      <c r="E45" s="141"/>
      <c r="F45" s="141" t="s">
        <v>908</v>
      </c>
      <c r="G45" s="141" t="s">
        <v>80</v>
      </c>
      <c r="H45" s="141" t="s">
        <v>86</v>
      </c>
      <c r="I45" s="141"/>
      <c r="J45" s="141"/>
      <c r="K45" s="141"/>
      <c r="L45" s="141"/>
      <c r="M45" s="141"/>
      <c r="N45" s="141"/>
      <c r="O45" s="141"/>
      <c r="P45" s="141"/>
      <c r="Q45" s="141"/>
      <c r="R45" s="142">
        <v>2.99</v>
      </c>
      <c r="S45" s="141"/>
      <c r="T45" s="143"/>
      <c r="U45" s="141" t="s">
        <v>687</v>
      </c>
      <c r="V45" s="141"/>
      <c r="W45" s="144" t="s">
        <v>54</v>
      </c>
      <c r="X45" s="141"/>
      <c r="Y45" s="141"/>
      <c r="Z45" s="141"/>
      <c r="AA45" s="141"/>
      <c r="AB45" s="141"/>
      <c r="AC45" s="141"/>
      <c r="AD45" s="141"/>
      <c r="AE45" s="141"/>
      <c r="AF45" s="141"/>
      <c r="AG45" s="141"/>
    </row>
    <row r="46" spans="1:35" ht="64.5" customHeight="1" x14ac:dyDescent="0.25">
      <c r="A46" s="141">
        <v>7</v>
      </c>
      <c r="B46" s="141"/>
      <c r="C46" s="145" t="s">
        <v>860</v>
      </c>
      <c r="D46" s="146" t="s">
        <v>861</v>
      </c>
      <c r="E46" s="141"/>
      <c r="F46" s="141" t="s">
        <v>918</v>
      </c>
      <c r="G46" s="141" t="s">
        <v>80</v>
      </c>
      <c r="H46" s="141" t="s">
        <v>57</v>
      </c>
      <c r="I46" s="141"/>
      <c r="J46" s="141"/>
      <c r="K46" s="141"/>
      <c r="L46" s="141"/>
      <c r="M46" s="141"/>
      <c r="N46" s="141"/>
      <c r="O46" s="141"/>
      <c r="P46" s="141"/>
      <c r="Q46" s="141"/>
      <c r="R46" s="142">
        <v>3.07</v>
      </c>
      <c r="S46" s="141"/>
      <c r="T46" s="143"/>
      <c r="U46" s="141" t="s">
        <v>678</v>
      </c>
      <c r="V46" s="141"/>
      <c r="W46" s="144" t="s">
        <v>54</v>
      </c>
      <c r="X46" s="141"/>
      <c r="Y46" s="141"/>
      <c r="Z46" s="141"/>
      <c r="AA46" s="141"/>
      <c r="AB46" s="141"/>
      <c r="AC46" s="141"/>
      <c r="AD46" s="141"/>
      <c r="AE46" s="141"/>
      <c r="AF46" s="141"/>
      <c r="AG46" s="141"/>
    </row>
    <row r="47" spans="1:35" ht="64.5" customHeight="1" x14ac:dyDescent="0.25">
      <c r="A47" s="141">
        <v>8</v>
      </c>
      <c r="B47" s="141"/>
      <c r="C47" s="145" t="s">
        <v>259</v>
      </c>
      <c r="D47" s="146" t="s">
        <v>84</v>
      </c>
      <c r="E47" s="141"/>
      <c r="F47" s="141" t="s">
        <v>260</v>
      </c>
      <c r="G47" s="141" t="s">
        <v>492</v>
      </c>
      <c r="H47" s="141" t="s">
        <v>86</v>
      </c>
      <c r="I47" s="141"/>
      <c r="J47" s="141"/>
      <c r="K47" s="141"/>
      <c r="L47" s="141"/>
      <c r="M47" s="141"/>
      <c r="N47" s="141"/>
      <c r="O47" s="141"/>
      <c r="P47" s="141"/>
      <c r="Q47" s="141"/>
      <c r="R47" s="142">
        <v>3.2</v>
      </c>
      <c r="S47" s="141"/>
      <c r="T47" s="143"/>
      <c r="U47" s="141" t="s">
        <v>687</v>
      </c>
      <c r="V47" s="141"/>
      <c r="W47" s="144" t="s">
        <v>54</v>
      </c>
      <c r="X47" s="141"/>
      <c r="Y47" s="141"/>
      <c r="Z47" s="141"/>
      <c r="AA47" s="141"/>
      <c r="AB47" s="141"/>
      <c r="AC47" s="141"/>
      <c r="AD47" s="141"/>
      <c r="AE47" s="141"/>
      <c r="AF47" s="141"/>
      <c r="AG47" s="141"/>
    </row>
    <row r="48" spans="1:35" ht="64.5" customHeight="1" x14ac:dyDescent="0.25">
      <c r="A48" s="141">
        <v>9</v>
      </c>
      <c r="B48" s="141"/>
      <c r="C48" s="145" t="s">
        <v>855</v>
      </c>
      <c r="D48" s="146" t="s">
        <v>521</v>
      </c>
      <c r="E48" s="141"/>
      <c r="F48" s="141" t="s">
        <v>913</v>
      </c>
      <c r="G48" s="141" t="s">
        <v>668</v>
      </c>
      <c r="H48" s="141" t="s">
        <v>57</v>
      </c>
      <c r="I48" s="141"/>
      <c r="J48" s="141"/>
      <c r="K48" s="141"/>
      <c r="L48" s="141"/>
      <c r="M48" s="141"/>
      <c r="N48" s="141"/>
      <c r="O48" s="141"/>
      <c r="P48" s="141"/>
      <c r="Q48" s="141"/>
      <c r="R48" s="142">
        <v>2.92</v>
      </c>
      <c r="S48" s="141"/>
      <c r="T48" s="143"/>
      <c r="U48" s="141" t="s">
        <v>676</v>
      </c>
      <c r="V48" s="141"/>
      <c r="W48" s="144" t="s">
        <v>54</v>
      </c>
      <c r="X48" s="141"/>
      <c r="Y48" s="141"/>
      <c r="Z48" s="141"/>
      <c r="AA48" s="141"/>
      <c r="AB48" s="141"/>
      <c r="AC48" s="141"/>
      <c r="AD48" s="141"/>
      <c r="AE48" s="141"/>
      <c r="AF48" s="141"/>
      <c r="AG48" s="141"/>
    </row>
    <row r="49" spans="1:33" ht="64.5" customHeight="1" x14ac:dyDescent="0.25">
      <c r="A49" s="141">
        <v>10</v>
      </c>
      <c r="B49" s="141"/>
      <c r="C49" s="145" t="s">
        <v>388</v>
      </c>
      <c r="D49" s="146" t="s">
        <v>797</v>
      </c>
      <c r="E49" s="141"/>
      <c r="F49" s="141" t="s">
        <v>902</v>
      </c>
      <c r="G49" s="141" t="s">
        <v>669</v>
      </c>
      <c r="H49" s="141" t="s">
        <v>86</v>
      </c>
      <c r="I49" s="141"/>
      <c r="J49" s="141"/>
      <c r="K49" s="141"/>
      <c r="L49" s="141"/>
      <c r="M49" s="141"/>
      <c r="N49" s="141"/>
      <c r="O49" s="141"/>
      <c r="P49" s="141"/>
      <c r="Q49" s="141"/>
      <c r="R49" s="142">
        <v>3.04</v>
      </c>
      <c r="S49" s="141"/>
      <c r="T49" s="143"/>
      <c r="U49" s="141" t="s">
        <v>676</v>
      </c>
      <c r="V49" s="141"/>
      <c r="W49" s="144" t="s">
        <v>54</v>
      </c>
      <c r="X49" s="141"/>
      <c r="Y49" s="141"/>
      <c r="Z49" s="141"/>
      <c r="AA49" s="141"/>
      <c r="AB49" s="141"/>
      <c r="AC49" s="141"/>
      <c r="AD49" s="141"/>
      <c r="AE49" s="141"/>
      <c r="AF49" s="141"/>
      <c r="AG49" s="141"/>
    </row>
    <row r="50" spans="1:33" ht="64.5" customHeight="1" x14ac:dyDescent="0.25">
      <c r="A50" s="141">
        <v>11</v>
      </c>
      <c r="B50" s="141"/>
      <c r="C50" s="145" t="s">
        <v>876</v>
      </c>
      <c r="D50" s="146" t="s">
        <v>877</v>
      </c>
      <c r="E50" s="141"/>
      <c r="F50" s="141" t="s">
        <v>934</v>
      </c>
      <c r="G50" s="141" t="s">
        <v>514</v>
      </c>
      <c r="H50" s="141" t="s">
        <v>57</v>
      </c>
      <c r="I50" s="141"/>
      <c r="J50" s="141"/>
      <c r="K50" s="141"/>
      <c r="L50" s="141"/>
      <c r="M50" s="141"/>
      <c r="N50" s="141"/>
      <c r="O50" s="141"/>
      <c r="P50" s="141"/>
      <c r="Q50" s="141"/>
      <c r="R50" s="142">
        <v>3.18</v>
      </c>
      <c r="S50" s="141"/>
      <c r="T50" s="143"/>
      <c r="U50" s="141" t="s">
        <v>676</v>
      </c>
      <c r="V50" s="141"/>
      <c r="W50" s="144" t="s">
        <v>438</v>
      </c>
      <c r="X50" s="141"/>
      <c r="Y50" s="141"/>
      <c r="Z50" s="141"/>
      <c r="AA50" s="141"/>
      <c r="AB50" s="141"/>
      <c r="AC50" s="141"/>
      <c r="AD50" s="141"/>
      <c r="AE50" s="141"/>
      <c r="AF50" s="141"/>
      <c r="AG50" s="141"/>
    </row>
    <row r="51" spans="1:33" ht="64.5" customHeight="1" x14ac:dyDescent="0.25">
      <c r="A51" s="141">
        <v>12</v>
      </c>
      <c r="B51" s="141"/>
      <c r="C51" s="145" t="s">
        <v>874</v>
      </c>
      <c r="D51" s="146" t="s">
        <v>292</v>
      </c>
      <c r="E51" s="141"/>
      <c r="F51" s="141" t="s">
        <v>932</v>
      </c>
      <c r="G51" s="141" t="s">
        <v>723</v>
      </c>
      <c r="H51" s="141" t="s">
        <v>57</v>
      </c>
      <c r="I51" s="141"/>
      <c r="J51" s="141"/>
      <c r="K51" s="141"/>
      <c r="L51" s="141"/>
      <c r="M51" s="141"/>
      <c r="N51" s="141"/>
      <c r="O51" s="141"/>
      <c r="P51" s="141"/>
      <c r="Q51" s="141"/>
      <c r="R51" s="142">
        <v>3.07</v>
      </c>
      <c r="S51" s="141"/>
      <c r="T51" s="143"/>
      <c r="U51" s="141" t="s">
        <v>676</v>
      </c>
      <c r="V51" s="141"/>
      <c r="W51" s="144" t="s">
        <v>438</v>
      </c>
      <c r="X51" s="141"/>
      <c r="Y51" s="141"/>
      <c r="Z51" s="141"/>
      <c r="AA51" s="141"/>
      <c r="AB51" s="141"/>
      <c r="AC51" s="141"/>
      <c r="AD51" s="141"/>
      <c r="AE51" s="141"/>
      <c r="AF51" s="141"/>
      <c r="AG51" s="141"/>
    </row>
    <row r="52" spans="1:33" ht="64.5" customHeight="1" x14ac:dyDescent="0.25">
      <c r="A52" s="141">
        <v>13</v>
      </c>
      <c r="B52" s="141"/>
      <c r="C52" s="145" t="s">
        <v>880</v>
      </c>
      <c r="D52" s="146" t="s">
        <v>881</v>
      </c>
      <c r="E52" s="141"/>
      <c r="F52" s="141" t="s">
        <v>936</v>
      </c>
      <c r="G52" s="141" t="s">
        <v>80</v>
      </c>
      <c r="H52" s="141" t="s">
        <v>57</v>
      </c>
      <c r="I52" s="141"/>
      <c r="J52" s="141"/>
      <c r="K52" s="141"/>
      <c r="L52" s="141"/>
      <c r="M52" s="141"/>
      <c r="N52" s="141"/>
      <c r="O52" s="141"/>
      <c r="P52" s="141"/>
      <c r="Q52" s="141"/>
      <c r="R52" s="142">
        <v>3.13</v>
      </c>
      <c r="S52" s="141"/>
      <c r="T52" s="143"/>
      <c r="U52" s="141" t="s">
        <v>676</v>
      </c>
      <c r="V52" s="141"/>
      <c r="W52" s="144" t="s">
        <v>438</v>
      </c>
      <c r="X52" s="141"/>
      <c r="Y52" s="141"/>
      <c r="Z52" s="141"/>
      <c r="AA52" s="141"/>
      <c r="AB52" s="141"/>
      <c r="AC52" s="141"/>
      <c r="AD52" s="141"/>
      <c r="AE52" s="141"/>
      <c r="AF52" s="141"/>
      <c r="AG52" s="141"/>
    </row>
    <row r="53" spans="1:33" ht="64.5" customHeight="1" x14ac:dyDescent="0.25">
      <c r="A53" s="141">
        <v>14</v>
      </c>
      <c r="B53" s="141"/>
      <c r="C53" s="145" t="s">
        <v>856</v>
      </c>
      <c r="D53" s="146" t="s">
        <v>857</v>
      </c>
      <c r="E53" s="141"/>
      <c r="F53" s="141" t="s">
        <v>914</v>
      </c>
      <c r="G53" s="141" t="s">
        <v>723</v>
      </c>
      <c r="H53" s="141" t="s">
        <v>86</v>
      </c>
      <c r="I53" s="141"/>
      <c r="J53" s="141"/>
      <c r="K53" s="141"/>
      <c r="L53" s="141"/>
      <c r="M53" s="141"/>
      <c r="N53" s="141"/>
      <c r="O53" s="141"/>
      <c r="P53" s="141"/>
      <c r="Q53" s="141"/>
      <c r="R53" s="142">
        <v>3.18</v>
      </c>
      <c r="S53" s="141"/>
      <c r="T53" s="143"/>
      <c r="U53" s="141" t="s">
        <v>676</v>
      </c>
      <c r="V53" s="141"/>
      <c r="W53" s="144" t="s">
        <v>438</v>
      </c>
      <c r="X53" s="141"/>
      <c r="Y53" s="141"/>
      <c r="Z53" s="141"/>
      <c r="AA53" s="141"/>
      <c r="AB53" s="141"/>
      <c r="AC53" s="141"/>
      <c r="AD53" s="141"/>
      <c r="AE53" s="141"/>
      <c r="AF53" s="141"/>
      <c r="AG53" s="141"/>
    </row>
    <row r="54" spans="1:33" ht="64.5" customHeight="1" x14ac:dyDescent="0.25">
      <c r="A54" s="141">
        <v>15</v>
      </c>
      <c r="B54" s="141"/>
      <c r="C54" s="145" t="s">
        <v>837</v>
      </c>
      <c r="D54" s="146" t="s">
        <v>838</v>
      </c>
      <c r="E54" s="141"/>
      <c r="F54" s="141" t="s">
        <v>891</v>
      </c>
      <c r="G54" s="141" t="s">
        <v>712</v>
      </c>
      <c r="H54" s="141" t="s">
        <v>86</v>
      </c>
      <c r="I54" s="141"/>
      <c r="J54" s="141"/>
      <c r="K54" s="141"/>
      <c r="L54" s="141"/>
      <c r="M54" s="141"/>
      <c r="N54" s="141"/>
      <c r="O54" s="141"/>
      <c r="P54" s="141"/>
      <c r="Q54" s="141"/>
      <c r="R54" s="142">
        <v>3.03</v>
      </c>
      <c r="S54" s="141"/>
      <c r="T54" s="143"/>
      <c r="U54" s="141" t="s">
        <v>676</v>
      </c>
      <c r="V54" s="141"/>
      <c r="W54" s="144" t="s">
        <v>438</v>
      </c>
      <c r="X54" s="141"/>
      <c r="Y54" s="141"/>
      <c r="Z54" s="141"/>
      <c r="AA54" s="141"/>
      <c r="AB54" s="141"/>
      <c r="AC54" s="141"/>
      <c r="AD54" s="141"/>
      <c r="AE54" s="141"/>
      <c r="AF54" s="141"/>
      <c r="AG54" s="141"/>
    </row>
    <row r="55" spans="1:33" ht="64.5" customHeight="1" x14ac:dyDescent="0.25">
      <c r="A55" s="141">
        <v>16</v>
      </c>
      <c r="B55" s="141"/>
      <c r="C55" s="145" t="s">
        <v>844</v>
      </c>
      <c r="D55" s="146" t="s">
        <v>71</v>
      </c>
      <c r="E55" s="141"/>
      <c r="F55" s="141" t="s">
        <v>897</v>
      </c>
      <c r="G55" s="141" t="s">
        <v>723</v>
      </c>
      <c r="H55" s="141" t="s">
        <v>86</v>
      </c>
      <c r="I55" s="141"/>
      <c r="J55" s="141"/>
      <c r="K55" s="141"/>
      <c r="L55" s="141"/>
      <c r="M55" s="141"/>
      <c r="N55" s="141"/>
      <c r="O55" s="141"/>
      <c r="P55" s="141"/>
      <c r="Q55" s="141"/>
      <c r="R55" s="142">
        <v>3.21</v>
      </c>
      <c r="S55" s="141"/>
      <c r="T55" s="143"/>
      <c r="U55" s="141" t="s">
        <v>678</v>
      </c>
      <c r="V55" s="141"/>
      <c r="W55" s="144" t="s">
        <v>438</v>
      </c>
      <c r="X55" s="141"/>
      <c r="Y55" s="141"/>
      <c r="Z55" s="141"/>
      <c r="AA55" s="141"/>
      <c r="AB55" s="141"/>
      <c r="AC55" s="141"/>
      <c r="AD55" s="141"/>
      <c r="AE55" s="141"/>
      <c r="AF55" s="141"/>
      <c r="AG55" s="141"/>
    </row>
    <row r="56" spans="1:33" ht="64.5" customHeight="1" x14ac:dyDescent="0.25">
      <c r="A56" s="141">
        <v>17</v>
      </c>
      <c r="B56" s="141"/>
      <c r="C56" s="145" t="s">
        <v>843</v>
      </c>
      <c r="D56" s="146" t="s">
        <v>71</v>
      </c>
      <c r="E56" s="141"/>
      <c r="F56" s="141" t="s">
        <v>895</v>
      </c>
      <c r="G56" s="141" t="s">
        <v>669</v>
      </c>
      <c r="H56" s="141" t="s">
        <v>86</v>
      </c>
      <c r="I56" s="141"/>
      <c r="J56" s="141"/>
      <c r="K56" s="141"/>
      <c r="L56" s="141"/>
      <c r="M56" s="141"/>
      <c r="N56" s="141"/>
      <c r="O56" s="141"/>
      <c r="P56" s="141"/>
      <c r="Q56" s="141"/>
      <c r="R56" s="142">
        <v>3.25</v>
      </c>
      <c r="S56" s="141"/>
      <c r="T56" s="143"/>
      <c r="U56" s="141" t="s">
        <v>676</v>
      </c>
      <c r="V56" s="141"/>
      <c r="W56" s="144" t="s">
        <v>438</v>
      </c>
      <c r="X56" s="141"/>
      <c r="Y56" s="141"/>
      <c r="Z56" s="141"/>
      <c r="AA56" s="141"/>
      <c r="AB56" s="141"/>
      <c r="AC56" s="141"/>
      <c r="AD56" s="141"/>
      <c r="AE56" s="141"/>
      <c r="AF56" s="141"/>
      <c r="AG56" s="141"/>
    </row>
    <row r="57" spans="1:33" ht="64.5" customHeight="1" x14ac:dyDescent="0.25">
      <c r="A57" s="141">
        <v>18</v>
      </c>
      <c r="B57" s="141"/>
      <c r="C57" s="145" t="s">
        <v>56</v>
      </c>
      <c r="D57" s="146" t="s">
        <v>125</v>
      </c>
      <c r="E57" s="141"/>
      <c r="F57" s="141" t="s">
        <v>896</v>
      </c>
      <c r="G57" s="141" t="s">
        <v>80</v>
      </c>
      <c r="H57" s="141" t="s">
        <v>86</v>
      </c>
      <c r="I57" s="141"/>
      <c r="J57" s="141"/>
      <c r="K57" s="141"/>
      <c r="L57" s="141"/>
      <c r="M57" s="141"/>
      <c r="N57" s="141"/>
      <c r="O57" s="141"/>
      <c r="P57" s="141"/>
      <c r="Q57" s="141"/>
      <c r="R57" s="142">
        <v>3.33</v>
      </c>
      <c r="S57" s="141"/>
      <c r="T57" s="143"/>
      <c r="U57" s="141" t="s">
        <v>676</v>
      </c>
      <c r="V57" s="141"/>
      <c r="W57" s="144" t="s">
        <v>438</v>
      </c>
      <c r="X57" s="141"/>
      <c r="Y57" s="141"/>
      <c r="Z57" s="141"/>
      <c r="AA57" s="141"/>
      <c r="AB57" s="141"/>
      <c r="AC57" s="141"/>
      <c r="AD57" s="141"/>
      <c r="AE57" s="141"/>
      <c r="AF57" s="141"/>
      <c r="AG57" s="141"/>
    </row>
    <row r="58" spans="1:33" ht="64.5" customHeight="1" x14ac:dyDescent="0.25">
      <c r="A58" s="141">
        <v>19</v>
      </c>
      <c r="B58" s="141"/>
      <c r="C58" s="145" t="s">
        <v>850</v>
      </c>
      <c r="D58" s="146" t="s">
        <v>851</v>
      </c>
      <c r="E58" s="141"/>
      <c r="F58" s="141" t="s">
        <v>907</v>
      </c>
      <c r="G58" s="141" t="s">
        <v>712</v>
      </c>
      <c r="H58" s="141" t="s">
        <v>86</v>
      </c>
      <c r="I58" s="141"/>
      <c r="J58" s="141"/>
      <c r="K58" s="141"/>
      <c r="L58" s="141"/>
      <c r="M58" s="141"/>
      <c r="N58" s="141"/>
      <c r="O58" s="141"/>
      <c r="P58" s="141"/>
      <c r="Q58" s="141"/>
      <c r="R58" s="142">
        <v>3.26</v>
      </c>
      <c r="S58" s="141"/>
      <c r="T58" s="143"/>
      <c r="U58" s="141" t="s">
        <v>676</v>
      </c>
      <c r="V58" s="141"/>
      <c r="W58" s="144" t="s">
        <v>438</v>
      </c>
      <c r="X58" s="141"/>
      <c r="Y58" s="141"/>
      <c r="Z58" s="141"/>
      <c r="AA58" s="141"/>
      <c r="AB58" s="141"/>
      <c r="AC58" s="141"/>
      <c r="AD58" s="141"/>
      <c r="AE58" s="141"/>
      <c r="AF58" s="141"/>
      <c r="AG58" s="141"/>
    </row>
    <row r="59" spans="1:33" ht="64.5" customHeight="1" x14ac:dyDescent="0.25">
      <c r="A59" s="141">
        <v>20</v>
      </c>
      <c r="B59" s="141"/>
      <c r="C59" s="145" t="s">
        <v>870</v>
      </c>
      <c r="D59" s="146" t="s">
        <v>871</v>
      </c>
      <c r="E59" s="141"/>
      <c r="F59" s="141" t="s">
        <v>927</v>
      </c>
      <c r="G59" s="141" t="s">
        <v>129</v>
      </c>
      <c r="H59" s="141" t="s">
        <v>57</v>
      </c>
      <c r="I59" s="141"/>
      <c r="J59" s="141"/>
      <c r="K59" s="141"/>
      <c r="L59" s="141"/>
      <c r="M59" s="141"/>
      <c r="N59" s="141"/>
      <c r="O59" s="141"/>
      <c r="P59" s="141"/>
      <c r="Q59" s="141"/>
      <c r="R59" s="142">
        <v>3.13</v>
      </c>
      <c r="S59" s="141"/>
      <c r="T59" s="143"/>
      <c r="U59" s="141" t="s">
        <v>676</v>
      </c>
      <c r="V59" s="141"/>
      <c r="W59" s="144" t="s">
        <v>438</v>
      </c>
      <c r="X59" s="141"/>
      <c r="Y59" s="141"/>
      <c r="Z59" s="141"/>
      <c r="AA59" s="141"/>
      <c r="AB59" s="141"/>
      <c r="AC59" s="141"/>
      <c r="AD59" s="141"/>
      <c r="AE59" s="141"/>
      <c r="AF59" s="141"/>
      <c r="AG59" s="141"/>
    </row>
    <row r="60" spans="1:33" ht="64.5" customHeight="1" x14ac:dyDescent="0.25">
      <c r="A60" s="141">
        <v>21</v>
      </c>
      <c r="B60" s="141"/>
      <c r="C60" s="145" t="s">
        <v>858</v>
      </c>
      <c r="D60" s="146" t="s">
        <v>803</v>
      </c>
      <c r="E60" s="141"/>
      <c r="F60" s="141" t="s">
        <v>915</v>
      </c>
      <c r="G60" s="141" t="s">
        <v>668</v>
      </c>
      <c r="H60" s="141" t="s">
        <v>86</v>
      </c>
      <c r="I60" s="141"/>
      <c r="J60" s="141"/>
      <c r="K60" s="141"/>
      <c r="L60" s="141"/>
      <c r="M60" s="141"/>
      <c r="N60" s="141"/>
      <c r="O60" s="141"/>
      <c r="P60" s="141"/>
      <c r="Q60" s="141"/>
      <c r="R60" s="142">
        <v>3.33</v>
      </c>
      <c r="S60" s="141"/>
      <c r="T60" s="143"/>
      <c r="U60" s="141" t="s">
        <v>676</v>
      </c>
      <c r="V60" s="141"/>
      <c r="W60" s="144" t="s">
        <v>438</v>
      </c>
      <c r="X60" s="141"/>
      <c r="Y60" s="141"/>
      <c r="Z60" s="141"/>
      <c r="AA60" s="141"/>
      <c r="AB60" s="141"/>
      <c r="AC60" s="141"/>
      <c r="AD60" s="141"/>
      <c r="AE60" s="141"/>
      <c r="AF60" s="141"/>
      <c r="AG60" s="141"/>
    </row>
    <row r="61" spans="1:33" ht="64.5" customHeight="1" x14ac:dyDescent="0.25">
      <c r="A61" s="141">
        <v>22</v>
      </c>
      <c r="B61" s="141"/>
      <c r="C61" s="145" t="s">
        <v>852</v>
      </c>
      <c r="D61" s="146" t="s">
        <v>78</v>
      </c>
      <c r="E61" s="141"/>
      <c r="F61" s="141" t="s">
        <v>74</v>
      </c>
      <c r="G61" s="141" t="s">
        <v>80</v>
      </c>
      <c r="H61" s="141" t="s">
        <v>86</v>
      </c>
      <c r="I61" s="141"/>
      <c r="J61" s="141"/>
      <c r="K61" s="141"/>
      <c r="L61" s="141"/>
      <c r="M61" s="141"/>
      <c r="N61" s="141"/>
      <c r="O61" s="141"/>
      <c r="P61" s="141"/>
      <c r="Q61" s="141"/>
      <c r="R61" s="142">
        <v>3.18</v>
      </c>
      <c r="S61" s="141"/>
      <c r="T61" s="143"/>
      <c r="U61" s="141" t="s">
        <v>676</v>
      </c>
      <c r="V61" s="141"/>
      <c r="W61" s="144" t="s">
        <v>438</v>
      </c>
      <c r="X61" s="141"/>
      <c r="Y61" s="141"/>
      <c r="Z61" s="141"/>
      <c r="AA61" s="141"/>
      <c r="AB61" s="141"/>
      <c r="AC61" s="141"/>
      <c r="AD61" s="141"/>
      <c r="AE61" s="141"/>
      <c r="AF61" s="141"/>
      <c r="AG61" s="141"/>
    </row>
    <row r="62" spans="1:33" ht="64.5" customHeight="1" x14ac:dyDescent="0.25">
      <c r="A62" s="141">
        <v>23</v>
      </c>
      <c r="B62" s="141"/>
      <c r="C62" s="145" t="s">
        <v>833</v>
      </c>
      <c r="D62" s="146" t="s">
        <v>78</v>
      </c>
      <c r="E62" s="141" t="s">
        <v>631</v>
      </c>
      <c r="F62" s="141" t="s">
        <v>887</v>
      </c>
      <c r="G62" s="141" t="s">
        <v>669</v>
      </c>
      <c r="H62" s="141" t="s">
        <v>86</v>
      </c>
      <c r="I62" s="141" t="s">
        <v>501</v>
      </c>
      <c r="J62" s="141" t="s">
        <v>59</v>
      </c>
      <c r="K62" s="141">
        <v>60340102</v>
      </c>
      <c r="L62" s="141" t="s">
        <v>380</v>
      </c>
      <c r="M62" s="141"/>
      <c r="N62" s="141" t="s">
        <v>688</v>
      </c>
      <c r="O62" s="141" t="s">
        <v>689</v>
      </c>
      <c r="P62" s="141" t="s">
        <v>437</v>
      </c>
      <c r="Q62" s="141" t="s">
        <v>690</v>
      </c>
      <c r="R62" s="142">
        <v>2.99</v>
      </c>
      <c r="S62" s="141"/>
      <c r="T62" s="143">
        <v>8.1999999999999993</v>
      </c>
      <c r="U62" s="141" t="s">
        <v>676</v>
      </c>
      <c r="V62" s="141" t="s">
        <v>49</v>
      </c>
      <c r="W62" s="144" t="s">
        <v>438</v>
      </c>
      <c r="X62" s="141" t="s">
        <v>691</v>
      </c>
      <c r="Y62" s="141" t="s">
        <v>692</v>
      </c>
      <c r="Z62" s="141" t="s">
        <v>693</v>
      </c>
      <c r="AA62" s="141" t="s">
        <v>694</v>
      </c>
      <c r="AB62" s="141" t="s">
        <v>695</v>
      </c>
      <c r="AC62" s="141" t="s">
        <v>696</v>
      </c>
      <c r="AD62" s="141" t="s">
        <v>679</v>
      </c>
      <c r="AE62" s="141" t="s">
        <v>329</v>
      </c>
      <c r="AF62" s="141" t="s">
        <v>330</v>
      </c>
      <c r="AG62" s="141"/>
    </row>
    <row r="63" spans="1:33" ht="64.5" customHeight="1" x14ac:dyDescent="0.25">
      <c r="A63" s="141">
        <v>24</v>
      </c>
      <c r="B63" s="141"/>
      <c r="C63" s="145" t="s">
        <v>835</v>
      </c>
      <c r="D63" s="146" t="s">
        <v>78</v>
      </c>
      <c r="E63" s="141"/>
      <c r="F63" s="141" t="s">
        <v>889</v>
      </c>
      <c r="G63" s="141" t="s">
        <v>80</v>
      </c>
      <c r="H63" s="141" t="s">
        <v>86</v>
      </c>
      <c r="I63" s="141"/>
      <c r="J63" s="141"/>
      <c r="K63" s="141"/>
      <c r="L63" s="141"/>
      <c r="M63" s="141"/>
      <c r="N63" s="141"/>
      <c r="O63" s="141"/>
      <c r="P63" s="141"/>
      <c r="Q63" s="141"/>
      <c r="R63" s="142">
        <v>3.17</v>
      </c>
      <c r="S63" s="141"/>
      <c r="T63" s="143"/>
      <c r="U63" s="141" t="s">
        <v>676</v>
      </c>
      <c r="V63" s="141"/>
      <c r="W63" s="144" t="s">
        <v>438</v>
      </c>
      <c r="X63" s="141"/>
      <c r="Y63" s="141"/>
      <c r="Z63" s="141"/>
      <c r="AA63" s="141"/>
      <c r="AB63" s="141"/>
      <c r="AC63" s="141"/>
      <c r="AD63" s="141"/>
      <c r="AE63" s="141"/>
      <c r="AF63" s="141"/>
      <c r="AG63" s="141"/>
    </row>
    <row r="64" spans="1:33" ht="64.5" customHeight="1" x14ac:dyDescent="0.25">
      <c r="A64" s="141">
        <v>25</v>
      </c>
      <c r="B64" s="141"/>
      <c r="C64" s="145" t="s">
        <v>873</v>
      </c>
      <c r="D64" s="146" t="s">
        <v>779</v>
      </c>
      <c r="E64" s="141"/>
      <c r="F64" s="141" t="s">
        <v>930</v>
      </c>
      <c r="G64" s="141" t="s">
        <v>80</v>
      </c>
      <c r="H64" s="141" t="s">
        <v>86</v>
      </c>
      <c r="I64" s="141"/>
      <c r="J64" s="141"/>
      <c r="K64" s="141"/>
      <c r="L64" s="141"/>
      <c r="M64" s="141"/>
      <c r="N64" s="141"/>
      <c r="O64" s="141"/>
      <c r="P64" s="141"/>
      <c r="Q64" s="141"/>
      <c r="R64" s="142">
        <v>2.98</v>
      </c>
      <c r="S64" s="141"/>
      <c r="T64" s="143"/>
      <c r="U64" s="141" t="s">
        <v>676</v>
      </c>
      <c r="V64" s="141"/>
      <c r="W64" s="144" t="s">
        <v>438</v>
      </c>
      <c r="X64" s="141"/>
      <c r="Y64" s="141"/>
      <c r="Z64" s="141"/>
      <c r="AA64" s="141"/>
      <c r="AB64" s="141"/>
      <c r="AC64" s="141"/>
      <c r="AD64" s="141"/>
      <c r="AE64" s="141"/>
      <c r="AF64" s="141"/>
      <c r="AG64" s="141"/>
    </row>
    <row r="65" spans="1:33" ht="64.5" customHeight="1" x14ac:dyDescent="0.25">
      <c r="A65" s="141">
        <v>26</v>
      </c>
      <c r="B65" s="141"/>
      <c r="C65" s="145" t="s">
        <v>216</v>
      </c>
      <c r="D65" s="146" t="s">
        <v>779</v>
      </c>
      <c r="E65" s="141"/>
      <c r="F65" s="141" t="s">
        <v>916</v>
      </c>
      <c r="G65" s="141" t="s">
        <v>80</v>
      </c>
      <c r="H65" s="141" t="s">
        <v>86</v>
      </c>
      <c r="I65" s="141"/>
      <c r="J65" s="141"/>
      <c r="K65" s="141"/>
      <c r="L65" s="141"/>
      <c r="M65" s="141"/>
      <c r="N65" s="141"/>
      <c r="O65" s="141"/>
      <c r="P65" s="141"/>
      <c r="Q65" s="141"/>
      <c r="R65" s="142">
        <v>3.22</v>
      </c>
      <c r="S65" s="141"/>
      <c r="T65" s="143"/>
      <c r="U65" s="141" t="s">
        <v>676</v>
      </c>
      <c r="V65" s="141"/>
      <c r="W65" s="144" t="s">
        <v>438</v>
      </c>
      <c r="X65" s="141"/>
      <c r="Y65" s="141"/>
      <c r="Z65" s="141"/>
      <c r="AA65" s="141"/>
      <c r="AB65" s="141"/>
      <c r="AC65" s="141"/>
      <c r="AD65" s="141"/>
      <c r="AE65" s="141"/>
      <c r="AF65" s="141"/>
      <c r="AG65" s="141"/>
    </row>
    <row r="66" spans="1:33" ht="64.5" customHeight="1" x14ac:dyDescent="0.25">
      <c r="A66" s="141">
        <v>27</v>
      </c>
      <c r="B66" s="141"/>
      <c r="C66" s="145" t="s">
        <v>590</v>
      </c>
      <c r="D66" s="146" t="s">
        <v>776</v>
      </c>
      <c r="E66" s="141"/>
      <c r="F66" s="141" t="s">
        <v>931</v>
      </c>
      <c r="G66" s="141" t="s">
        <v>668</v>
      </c>
      <c r="H66" s="141" t="s">
        <v>57</v>
      </c>
      <c r="I66" s="141"/>
      <c r="J66" s="141"/>
      <c r="K66" s="141"/>
      <c r="L66" s="141"/>
      <c r="M66" s="141"/>
      <c r="N66" s="141"/>
      <c r="O66" s="141"/>
      <c r="P66" s="141"/>
      <c r="Q66" s="141"/>
      <c r="R66" s="142">
        <v>3</v>
      </c>
      <c r="S66" s="141"/>
      <c r="T66" s="143"/>
      <c r="U66" s="141" t="s">
        <v>678</v>
      </c>
      <c r="V66" s="141"/>
      <c r="W66" s="144" t="s">
        <v>438</v>
      </c>
      <c r="X66" s="141"/>
      <c r="Y66" s="141"/>
      <c r="Z66" s="141"/>
      <c r="AA66" s="141"/>
      <c r="AB66" s="141"/>
      <c r="AC66" s="141"/>
      <c r="AD66" s="141"/>
      <c r="AE66" s="141"/>
      <c r="AF66" s="141"/>
      <c r="AG66" s="141"/>
    </row>
    <row r="67" spans="1:33" ht="64.5" customHeight="1" x14ac:dyDescent="0.25">
      <c r="A67" s="141">
        <v>28</v>
      </c>
      <c r="B67" s="141"/>
      <c r="C67" s="145" t="s">
        <v>204</v>
      </c>
      <c r="D67" s="146" t="s">
        <v>849</v>
      </c>
      <c r="E67" s="141"/>
      <c r="F67" s="141" t="s">
        <v>906</v>
      </c>
      <c r="G67" s="141" t="s">
        <v>80</v>
      </c>
      <c r="H67" s="141" t="s">
        <v>57</v>
      </c>
      <c r="I67" s="141"/>
      <c r="J67" s="141"/>
      <c r="K67" s="141"/>
      <c r="L67" s="141"/>
      <c r="M67" s="141"/>
      <c r="N67" s="141"/>
      <c r="O67" s="141"/>
      <c r="P67" s="141"/>
      <c r="Q67" s="141"/>
      <c r="R67" s="142">
        <v>3.16</v>
      </c>
      <c r="S67" s="141"/>
      <c r="T67" s="143"/>
      <c r="U67" s="141" t="s">
        <v>676</v>
      </c>
      <c r="V67" s="141"/>
      <c r="W67" s="144" t="s">
        <v>438</v>
      </c>
      <c r="X67" s="141"/>
      <c r="Y67" s="141"/>
      <c r="Z67" s="141"/>
      <c r="AA67" s="141"/>
      <c r="AB67" s="141"/>
      <c r="AC67" s="141"/>
      <c r="AD67" s="141"/>
      <c r="AE67" s="141"/>
      <c r="AF67" s="141"/>
      <c r="AG67" s="141"/>
    </row>
    <row r="68" spans="1:33" ht="64.5" customHeight="1" x14ac:dyDescent="0.25">
      <c r="A68" s="141">
        <v>29</v>
      </c>
      <c r="B68" s="141"/>
      <c r="C68" s="145" t="s">
        <v>349</v>
      </c>
      <c r="D68" s="146" t="s">
        <v>781</v>
      </c>
      <c r="E68" s="141" t="s">
        <v>657</v>
      </c>
      <c r="F68" s="141" t="s">
        <v>938</v>
      </c>
      <c r="G68" s="141" t="s">
        <v>85</v>
      </c>
      <c r="H68" s="141" t="s">
        <v>86</v>
      </c>
      <c r="I68" s="141" t="s">
        <v>501</v>
      </c>
      <c r="J68" s="141" t="s">
        <v>59</v>
      </c>
      <c r="K68" s="141">
        <v>60340102</v>
      </c>
      <c r="L68" s="141" t="s">
        <v>108</v>
      </c>
      <c r="M68" s="141"/>
      <c r="N68" s="141" t="s">
        <v>553</v>
      </c>
      <c r="O68" s="141" t="s">
        <v>706</v>
      </c>
      <c r="P68" s="141" t="s">
        <v>707</v>
      </c>
      <c r="Q68" s="141" t="s">
        <v>708</v>
      </c>
      <c r="R68" s="142">
        <v>3.4</v>
      </c>
      <c r="S68" s="141"/>
      <c r="T68" s="143">
        <v>8.5</v>
      </c>
      <c r="U68" s="141" t="s">
        <v>676</v>
      </c>
      <c r="V68" s="141" t="s">
        <v>49</v>
      </c>
      <c r="W68" s="144" t="s">
        <v>438</v>
      </c>
      <c r="X68" s="141" t="s">
        <v>709</v>
      </c>
      <c r="Y68" s="141" t="s">
        <v>692</v>
      </c>
      <c r="Z68" s="141" t="s">
        <v>710</v>
      </c>
      <c r="AA68" s="141" t="s">
        <v>701</v>
      </c>
      <c r="AB68" s="141" t="s">
        <v>711</v>
      </c>
      <c r="AC68" s="141" t="s">
        <v>704</v>
      </c>
      <c r="AD68" s="141" t="s">
        <v>679</v>
      </c>
      <c r="AE68" s="141" t="s">
        <v>552</v>
      </c>
      <c r="AF68" s="141" t="s">
        <v>664</v>
      </c>
      <c r="AG68" s="141"/>
    </row>
    <row r="69" spans="1:33" ht="64.5" customHeight="1" x14ac:dyDescent="0.25">
      <c r="A69" s="141">
        <v>30</v>
      </c>
      <c r="B69" s="141"/>
      <c r="C69" s="145" t="s">
        <v>846</v>
      </c>
      <c r="D69" s="146" t="s">
        <v>205</v>
      </c>
      <c r="E69" s="141"/>
      <c r="F69" s="141" t="s">
        <v>903</v>
      </c>
      <c r="G69" s="141" t="s">
        <v>93</v>
      </c>
      <c r="H69" s="141" t="s">
        <v>57</v>
      </c>
      <c r="I69" s="141"/>
      <c r="J69" s="141"/>
      <c r="K69" s="141"/>
      <c r="L69" s="141"/>
      <c r="M69" s="141"/>
      <c r="N69" s="141"/>
      <c r="O69" s="141"/>
      <c r="P69" s="141"/>
      <c r="Q69" s="141"/>
      <c r="R69" s="142">
        <v>2.78</v>
      </c>
      <c r="S69" s="141"/>
      <c r="T69" s="143"/>
      <c r="U69" s="141" t="s">
        <v>744</v>
      </c>
      <c r="V69" s="141"/>
      <c r="W69" s="144" t="s">
        <v>438</v>
      </c>
      <c r="X69" s="141"/>
      <c r="Y69" s="141"/>
      <c r="Z69" s="141"/>
      <c r="AA69" s="141"/>
      <c r="AB69" s="141"/>
      <c r="AC69" s="141"/>
      <c r="AD69" s="141"/>
      <c r="AE69" s="141"/>
      <c r="AF69" s="141"/>
      <c r="AG69" s="141"/>
    </row>
    <row r="70" spans="1:33" ht="64.5" customHeight="1" x14ac:dyDescent="0.25">
      <c r="A70" s="141">
        <v>31</v>
      </c>
      <c r="B70" s="141"/>
      <c r="C70" s="145" t="s">
        <v>94</v>
      </c>
      <c r="D70" s="146" t="s">
        <v>96</v>
      </c>
      <c r="E70" s="141"/>
      <c r="F70" s="141" t="s">
        <v>898</v>
      </c>
      <c r="G70" s="141" t="s">
        <v>80</v>
      </c>
      <c r="H70" s="141" t="s">
        <v>86</v>
      </c>
      <c r="I70" s="141"/>
      <c r="J70" s="141"/>
      <c r="K70" s="141"/>
      <c r="L70" s="141"/>
      <c r="M70" s="141"/>
      <c r="N70" s="141"/>
      <c r="O70" s="141"/>
      <c r="P70" s="141"/>
      <c r="Q70" s="141"/>
      <c r="R70" s="142">
        <v>3.34</v>
      </c>
      <c r="S70" s="141"/>
      <c r="T70" s="143"/>
      <c r="U70" s="141" t="s">
        <v>676</v>
      </c>
      <c r="V70" s="141"/>
      <c r="W70" s="144" t="s">
        <v>438</v>
      </c>
      <c r="X70" s="141"/>
      <c r="Y70" s="141"/>
      <c r="Z70" s="141"/>
      <c r="AA70" s="141"/>
      <c r="AB70" s="141"/>
      <c r="AC70" s="141"/>
      <c r="AD70" s="141"/>
      <c r="AE70" s="141"/>
      <c r="AF70" s="141"/>
      <c r="AG70" s="141"/>
    </row>
    <row r="71" spans="1:33" ht="64.5" customHeight="1" x14ac:dyDescent="0.25">
      <c r="A71" s="141">
        <v>32</v>
      </c>
      <c r="B71" s="141"/>
      <c r="C71" s="145" t="s">
        <v>859</v>
      </c>
      <c r="D71" s="146" t="s">
        <v>96</v>
      </c>
      <c r="E71" s="141"/>
      <c r="F71" s="141" t="s">
        <v>917</v>
      </c>
      <c r="G71" s="141" t="s">
        <v>98</v>
      </c>
      <c r="H71" s="141" t="s">
        <v>86</v>
      </c>
      <c r="I71" s="141"/>
      <c r="J71" s="141"/>
      <c r="K71" s="141"/>
      <c r="L71" s="141"/>
      <c r="M71" s="141"/>
      <c r="N71" s="141"/>
      <c r="O71" s="141"/>
      <c r="P71" s="141"/>
      <c r="Q71" s="141"/>
      <c r="R71" s="142">
        <v>3.31</v>
      </c>
      <c r="S71" s="141"/>
      <c r="T71" s="143"/>
      <c r="U71" s="141" t="s">
        <v>676</v>
      </c>
      <c r="V71" s="141"/>
      <c r="W71" s="144" t="s">
        <v>438</v>
      </c>
      <c r="X71" s="141"/>
      <c r="Y71" s="141"/>
      <c r="Z71" s="141"/>
      <c r="AA71" s="141"/>
      <c r="AB71" s="141"/>
      <c r="AC71" s="141"/>
      <c r="AD71" s="141"/>
      <c r="AE71" s="141"/>
      <c r="AF71" s="141"/>
      <c r="AG71" s="141"/>
    </row>
    <row r="72" spans="1:33" ht="64.5" customHeight="1" x14ac:dyDescent="0.25">
      <c r="A72" s="141">
        <v>33</v>
      </c>
      <c r="B72" s="141"/>
      <c r="C72" s="145" t="s">
        <v>872</v>
      </c>
      <c r="D72" s="146" t="s">
        <v>111</v>
      </c>
      <c r="E72" s="141"/>
      <c r="F72" s="141" t="s">
        <v>929</v>
      </c>
      <c r="G72" s="141" t="s">
        <v>499</v>
      </c>
      <c r="H72" s="141" t="s">
        <v>57</v>
      </c>
      <c r="I72" s="141"/>
      <c r="J72" s="141"/>
      <c r="K72" s="141"/>
      <c r="L72" s="141"/>
      <c r="M72" s="141"/>
      <c r="N72" s="141"/>
      <c r="O72" s="141"/>
      <c r="P72" s="141"/>
      <c r="Q72" s="141"/>
      <c r="R72" s="142">
        <v>2.92</v>
      </c>
      <c r="S72" s="141"/>
      <c r="T72" s="143"/>
      <c r="U72" s="141" t="s">
        <v>678</v>
      </c>
      <c r="V72" s="141"/>
      <c r="W72" s="144" t="s">
        <v>438</v>
      </c>
      <c r="X72" s="141"/>
      <c r="Y72" s="141"/>
      <c r="Z72" s="141"/>
      <c r="AA72" s="141"/>
      <c r="AB72" s="141"/>
      <c r="AC72" s="141"/>
      <c r="AD72" s="141"/>
      <c r="AE72" s="141"/>
      <c r="AF72" s="141"/>
      <c r="AG72" s="141"/>
    </row>
    <row r="73" spans="1:33" ht="64.5" customHeight="1" x14ac:dyDescent="0.25">
      <c r="A73" s="141">
        <v>34</v>
      </c>
      <c r="B73" s="141"/>
      <c r="C73" s="145" t="s">
        <v>867</v>
      </c>
      <c r="D73" s="146" t="s">
        <v>111</v>
      </c>
      <c r="E73" s="141"/>
      <c r="F73" s="141" t="s">
        <v>924</v>
      </c>
      <c r="G73" s="141" t="s">
        <v>80</v>
      </c>
      <c r="H73" s="141" t="s">
        <v>86</v>
      </c>
      <c r="I73" s="141"/>
      <c r="J73" s="141"/>
      <c r="K73" s="141"/>
      <c r="L73" s="141"/>
      <c r="M73" s="141"/>
      <c r="N73" s="141"/>
      <c r="O73" s="141"/>
      <c r="P73" s="141"/>
      <c r="Q73" s="141"/>
      <c r="R73" s="142">
        <v>3.48</v>
      </c>
      <c r="S73" s="141"/>
      <c r="T73" s="143"/>
      <c r="U73" s="141" t="s">
        <v>678</v>
      </c>
      <c r="V73" s="141"/>
      <c r="W73" s="144" t="s">
        <v>438</v>
      </c>
      <c r="X73" s="141"/>
      <c r="Y73" s="141"/>
      <c r="Z73" s="141"/>
      <c r="AA73" s="141"/>
      <c r="AB73" s="141"/>
      <c r="AC73" s="141"/>
      <c r="AD73" s="141"/>
      <c r="AE73" s="141"/>
      <c r="AF73" s="141"/>
      <c r="AG73" s="141"/>
    </row>
    <row r="74" spans="1:33" ht="64.5" customHeight="1" x14ac:dyDescent="0.25">
      <c r="A74" s="141">
        <v>35</v>
      </c>
      <c r="B74" s="141"/>
      <c r="C74" s="145" t="s">
        <v>845</v>
      </c>
      <c r="D74" s="146" t="s">
        <v>111</v>
      </c>
      <c r="E74" s="141"/>
      <c r="F74" s="141" t="s">
        <v>899</v>
      </c>
      <c r="G74" s="141" t="s">
        <v>900</v>
      </c>
      <c r="H74" s="141" t="s">
        <v>86</v>
      </c>
      <c r="I74" s="141"/>
      <c r="J74" s="141"/>
      <c r="K74" s="141"/>
      <c r="L74" s="141"/>
      <c r="M74" s="141"/>
      <c r="N74" s="141"/>
      <c r="O74" s="141"/>
      <c r="P74" s="141"/>
      <c r="Q74" s="141"/>
      <c r="R74" s="142">
        <v>3.11</v>
      </c>
      <c r="S74" s="141"/>
      <c r="T74" s="143"/>
      <c r="U74" s="141" t="s">
        <v>676</v>
      </c>
      <c r="V74" s="141"/>
      <c r="W74" s="144" t="s">
        <v>438</v>
      </c>
      <c r="X74" s="141"/>
      <c r="Y74" s="141"/>
      <c r="Z74" s="141"/>
      <c r="AA74" s="141"/>
      <c r="AB74" s="141"/>
      <c r="AC74" s="141"/>
      <c r="AD74" s="141"/>
      <c r="AE74" s="141"/>
      <c r="AF74" s="141"/>
      <c r="AG74" s="141"/>
    </row>
    <row r="75" spans="1:33" ht="64.5" customHeight="1" x14ac:dyDescent="0.25">
      <c r="A75" s="141">
        <v>36</v>
      </c>
      <c r="B75" s="141"/>
      <c r="C75" s="145" t="s">
        <v>65</v>
      </c>
      <c r="D75" s="146" t="s">
        <v>111</v>
      </c>
      <c r="E75" s="141"/>
      <c r="F75" s="141" t="s">
        <v>921</v>
      </c>
      <c r="G75" s="141" t="s">
        <v>80</v>
      </c>
      <c r="H75" s="141" t="s">
        <v>86</v>
      </c>
      <c r="I75" s="141"/>
      <c r="J75" s="141"/>
      <c r="K75" s="141"/>
      <c r="L75" s="141"/>
      <c r="M75" s="141"/>
      <c r="N75" s="141"/>
      <c r="O75" s="141"/>
      <c r="P75" s="141"/>
      <c r="Q75" s="141"/>
      <c r="R75" s="142">
        <v>2.99</v>
      </c>
      <c r="S75" s="141"/>
      <c r="T75" s="143"/>
      <c r="U75" s="141" t="s">
        <v>687</v>
      </c>
      <c r="V75" s="141"/>
      <c r="W75" s="144" t="s">
        <v>438</v>
      </c>
      <c r="X75" s="141"/>
      <c r="Y75" s="141"/>
      <c r="Z75" s="141"/>
      <c r="AA75" s="141"/>
      <c r="AB75" s="141"/>
      <c r="AC75" s="141"/>
      <c r="AD75" s="141"/>
      <c r="AE75" s="141"/>
      <c r="AF75" s="141"/>
      <c r="AG75" s="141"/>
    </row>
    <row r="76" spans="1:33" ht="64.5" customHeight="1" x14ac:dyDescent="0.25">
      <c r="A76" s="141">
        <v>37</v>
      </c>
      <c r="B76" s="141"/>
      <c r="C76" s="145" t="s">
        <v>56</v>
      </c>
      <c r="D76" s="146" t="s">
        <v>865</v>
      </c>
      <c r="E76" s="141"/>
      <c r="F76" s="141" t="s">
        <v>922</v>
      </c>
      <c r="G76" s="141" t="s">
        <v>724</v>
      </c>
      <c r="H76" s="141" t="s">
        <v>86</v>
      </c>
      <c r="I76" s="141"/>
      <c r="J76" s="141"/>
      <c r="K76" s="141"/>
      <c r="L76" s="141"/>
      <c r="M76" s="141"/>
      <c r="N76" s="141"/>
      <c r="O76" s="141"/>
      <c r="P76" s="141"/>
      <c r="Q76" s="141"/>
      <c r="R76" s="142">
        <v>2.96</v>
      </c>
      <c r="S76" s="141"/>
      <c r="T76" s="143"/>
      <c r="U76" s="141" t="s">
        <v>676</v>
      </c>
      <c r="V76" s="141"/>
      <c r="W76" s="144" t="s">
        <v>438</v>
      </c>
      <c r="X76" s="141"/>
      <c r="Y76" s="141"/>
      <c r="Z76" s="141"/>
      <c r="AA76" s="141"/>
      <c r="AB76" s="141"/>
      <c r="AC76" s="141"/>
      <c r="AD76" s="141"/>
      <c r="AE76" s="141"/>
      <c r="AF76" s="141"/>
      <c r="AG76" s="141"/>
    </row>
    <row r="77" spans="1:33" ht="64.5" customHeight="1" x14ac:dyDescent="0.25">
      <c r="A77" s="141">
        <v>38</v>
      </c>
      <c r="B77" s="141"/>
      <c r="C77" s="145" t="s">
        <v>72</v>
      </c>
      <c r="D77" s="146" t="s">
        <v>865</v>
      </c>
      <c r="E77" s="141"/>
      <c r="F77" s="141" t="s">
        <v>928</v>
      </c>
      <c r="G77" s="141" t="s">
        <v>712</v>
      </c>
      <c r="H77" s="141" t="s">
        <v>86</v>
      </c>
      <c r="I77" s="141"/>
      <c r="J77" s="141"/>
      <c r="K77" s="141"/>
      <c r="L77" s="141"/>
      <c r="M77" s="141"/>
      <c r="N77" s="141"/>
      <c r="O77" s="141"/>
      <c r="P77" s="141"/>
      <c r="Q77" s="141"/>
      <c r="R77" s="142">
        <v>2.89</v>
      </c>
      <c r="S77" s="141"/>
      <c r="T77" s="143"/>
      <c r="U77" s="141" t="s">
        <v>687</v>
      </c>
      <c r="V77" s="141"/>
      <c r="W77" s="144" t="s">
        <v>438</v>
      </c>
      <c r="X77" s="141"/>
      <c r="Y77" s="141"/>
      <c r="Z77" s="141"/>
      <c r="AA77" s="141"/>
      <c r="AB77" s="141"/>
      <c r="AC77" s="141"/>
      <c r="AD77" s="141"/>
      <c r="AE77" s="141"/>
      <c r="AF77" s="141"/>
      <c r="AG77" s="141"/>
    </row>
    <row r="78" spans="1:33" ht="64.5" customHeight="1" x14ac:dyDescent="0.25">
      <c r="A78" s="141">
        <v>39</v>
      </c>
      <c r="B78" s="141"/>
      <c r="C78" s="145" t="s">
        <v>884</v>
      </c>
      <c r="D78" s="146" t="s">
        <v>885</v>
      </c>
      <c r="E78" s="141" t="s">
        <v>603</v>
      </c>
      <c r="F78" s="141" t="s">
        <v>940</v>
      </c>
      <c r="G78" s="141" t="s">
        <v>80</v>
      </c>
      <c r="H78" s="141" t="s">
        <v>57</v>
      </c>
      <c r="I78" s="141" t="s">
        <v>501</v>
      </c>
      <c r="J78" s="141" t="s">
        <v>59</v>
      </c>
      <c r="K78" s="141">
        <v>60340102</v>
      </c>
      <c r="L78" s="141" t="s">
        <v>381</v>
      </c>
      <c r="M78" s="141"/>
      <c r="N78" s="141" t="s">
        <v>716</v>
      </c>
      <c r="O78" s="141" t="s">
        <v>711</v>
      </c>
      <c r="P78" s="141" t="s">
        <v>88</v>
      </c>
      <c r="Q78" s="141" t="s">
        <v>717</v>
      </c>
      <c r="R78" s="142">
        <v>3.07</v>
      </c>
      <c r="S78" s="141"/>
      <c r="T78" s="143">
        <v>8.5</v>
      </c>
      <c r="U78" s="141" t="s">
        <v>676</v>
      </c>
      <c r="V78" s="141" t="s">
        <v>49</v>
      </c>
      <c r="W78" s="144" t="s">
        <v>438</v>
      </c>
      <c r="X78" s="141" t="s">
        <v>718</v>
      </c>
      <c r="Y78" s="141" t="s">
        <v>504</v>
      </c>
      <c r="Z78" s="141" t="s">
        <v>704</v>
      </c>
      <c r="AA78" s="141" t="s">
        <v>702</v>
      </c>
      <c r="AB78" s="141" t="s">
        <v>703</v>
      </c>
      <c r="AC78" s="141" t="s">
        <v>701</v>
      </c>
      <c r="AD78" s="141" t="s">
        <v>679</v>
      </c>
      <c r="AE78" s="141" t="s">
        <v>158</v>
      </c>
      <c r="AF78" s="141" t="s">
        <v>159</v>
      </c>
      <c r="AG78" s="141"/>
    </row>
    <row r="79" spans="1:33" ht="64.5" customHeight="1" x14ac:dyDescent="0.25">
      <c r="A79" s="141">
        <v>40</v>
      </c>
      <c r="B79" s="141"/>
      <c r="C79" s="145" t="s">
        <v>317</v>
      </c>
      <c r="D79" s="146" t="s">
        <v>145</v>
      </c>
      <c r="E79" s="141"/>
      <c r="F79" s="141" t="s">
        <v>912</v>
      </c>
      <c r="G79" s="141" t="s">
        <v>499</v>
      </c>
      <c r="H79" s="141" t="s">
        <v>86</v>
      </c>
      <c r="I79" s="141"/>
      <c r="J79" s="141"/>
      <c r="K79" s="141"/>
      <c r="L79" s="141"/>
      <c r="M79" s="141"/>
      <c r="N79" s="141"/>
      <c r="O79" s="141"/>
      <c r="P79" s="141"/>
      <c r="Q79" s="141"/>
      <c r="R79" s="142">
        <v>3.1</v>
      </c>
      <c r="S79" s="141"/>
      <c r="T79" s="143"/>
      <c r="U79" s="141" t="s">
        <v>676</v>
      </c>
      <c r="V79" s="141"/>
      <c r="W79" s="144" t="s">
        <v>438</v>
      </c>
      <c r="X79" s="141"/>
      <c r="Y79" s="141"/>
      <c r="Z79" s="141"/>
      <c r="AA79" s="141"/>
      <c r="AB79" s="141"/>
      <c r="AC79" s="141"/>
      <c r="AD79" s="141"/>
      <c r="AE79" s="141"/>
      <c r="AF79" s="141"/>
      <c r="AG79" s="141"/>
    </row>
    <row r="80" spans="1:33" ht="64.5" customHeight="1" x14ac:dyDescent="0.25">
      <c r="A80" s="141">
        <v>41</v>
      </c>
      <c r="B80" s="141"/>
      <c r="C80" s="145" t="s">
        <v>854</v>
      </c>
      <c r="D80" s="146" t="s">
        <v>97</v>
      </c>
      <c r="E80" s="141"/>
      <c r="F80" s="141" t="s">
        <v>909</v>
      </c>
      <c r="G80" s="141" t="s">
        <v>80</v>
      </c>
      <c r="H80" s="141" t="s">
        <v>86</v>
      </c>
      <c r="I80" s="141"/>
      <c r="J80" s="141"/>
      <c r="K80" s="141"/>
      <c r="L80" s="141"/>
      <c r="M80" s="141"/>
      <c r="N80" s="141"/>
      <c r="O80" s="141"/>
      <c r="P80" s="141"/>
      <c r="Q80" s="141"/>
      <c r="R80" s="142">
        <v>2.89</v>
      </c>
      <c r="S80" s="141"/>
      <c r="T80" s="143"/>
      <c r="U80" s="141" t="s">
        <v>676</v>
      </c>
      <c r="V80" s="141"/>
      <c r="W80" s="144" t="s">
        <v>438</v>
      </c>
      <c r="X80" s="141"/>
      <c r="Y80" s="141"/>
      <c r="Z80" s="141"/>
      <c r="AA80" s="141"/>
      <c r="AB80" s="141"/>
      <c r="AC80" s="141"/>
      <c r="AD80" s="141"/>
      <c r="AE80" s="141"/>
      <c r="AF80" s="141"/>
      <c r="AG80" s="141"/>
    </row>
    <row r="81" spans="1:33" ht="64.5" customHeight="1" x14ac:dyDescent="0.25">
      <c r="A81" s="141">
        <v>42</v>
      </c>
      <c r="B81" s="141"/>
      <c r="C81" s="145" t="s">
        <v>56</v>
      </c>
      <c r="D81" s="146" t="s">
        <v>839</v>
      </c>
      <c r="E81" s="141"/>
      <c r="F81" s="141" t="s">
        <v>892</v>
      </c>
      <c r="G81" s="141" t="s">
        <v>705</v>
      </c>
      <c r="H81" s="141" t="s">
        <v>86</v>
      </c>
      <c r="I81" s="141"/>
      <c r="J81" s="141"/>
      <c r="K81" s="141"/>
      <c r="L81" s="141"/>
      <c r="M81" s="141"/>
      <c r="N81" s="141"/>
      <c r="O81" s="141"/>
      <c r="P81" s="141"/>
      <c r="Q81" s="141"/>
      <c r="R81" s="142">
        <v>3.04</v>
      </c>
      <c r="S81" s="141"/>
      <c r="T81" s="143"/>
      <c r="U81" s="141" t="s">
        <v>678</v>
      </c>
      <c r="V81" s="141"/>
      <c r="W81" s="144" t="s">
        <v>438</v>
      </c>
      <c r="X81" s="141"/>
      <c r="Y81" s="141"/>
      <c r="Z81" s="141"/>
      <c r="AA81" s="141"/>
      <c r="AB81" s="141"/>
      <c r="AC81" s="141"/>
      <c r="AD81" s="141"/>
      <c r="AE81" s="141"/>
      <c r="AF81" s="141"/>
      <c r="AG81" s="141"/>
    </row>
    <row r="82" spans="1:33" ht="64.5" customHeight="1" x14ac:dyDescent="0.25">
      <c r="A82" s="141">
        <v>43</v>
      </c>
      <c r="B82" s="141"/>
      <c r="C82" s="145" t="s">
        <v>204</v>
      </c>
      <c r="D82" s="146" t="s">
        <v>836</v>
      </c>
      <c r="E82" s="141"/>
      <c r="F82" s="141" t="s">
        <v>890</v>
      </c>
      <c r="G82" s="141" t="s">
        <v>80</v>
      </c>
      <c r="H82" s="141" t="s">
        <v>57</v>
      </c>
      <c r="I82" s="141"/>
      <c r="J82" s="141"/>
      <c r="K82" s="141"/>
      <c r="L82" s="141"/>
      <c r="M82" s="141"/>
      <c r="N82" s="141"/>
      <c r="O82" s="141"/>
      <c r="P82" s="141"/>
      <c r="Q82" s="141"/>
      <c r="R82" s="142">
        <v>3.23</v>
      </c>
      <c r="S82" s="141"/>
      <c r="T82" s="143"/>
      <c r="U82" s="141" t="s">
        <v>676</v>
      </c>
      <c r="V82" s="141"/>
      <c r="W82" s="144" t="s">
        <v>438</v>
      </c>
      <c r="X82" s="141"/>
      <c r="Y82" s="141"/>
      <c r="Z82" s="141"/>
      <c r="AA82" s="141"/>
      <c r="AB82" s="141"/>
      <c r="AC82" s="141"/>
      <c r="AD82" s="141"/>
      <c r="AE82" s="141"/>
      <c r="AF82" s="141"/>
      <c r="AG82" s="141"/>
    </row>
    <row r="83" spans="1:33" ht="64.5" customHeight="1" x14ac:dyDescent="0.25">
      <c r="A83" s="141">
        <v>44</v>
      </c>
      <c r="B83" s="141"/>
      <c r="C83" s="145" t="s">
        <v>842</v>
      </c>
      <c r="D83" s="146" t="s">
        <v>128</v>
      </c>
      <c r="E83" s="141"/>
      <c r="F83" s="141" t="s">
        <v>894</v>
      </c>
      <c r="G83" s="141" t="s">
        <v>127</v>
      </c>
      <c r="H83" s="141" t="s">
        <v>86</v>
      </c>
      <c r="I83" s="141"/>
      <c r="J83" s="141"/>
      <c r="K83" s="141"/>
      <c r="L83" s="141"/>
      <c r="M83" s="141"/>
      <c r="N83" s="141"/>
      <c r="O83" s="141"/>
      <c r="P83" s="141"/>
      <c r="Q83" s="141"/>
      <c r="R83" s="142">
        <v>3.34</v>
      </c>
      <c r="S83" s="141"/>
      <c r="T83" s="143"/>
      <c r="U83" s="141" t="s">
        <v>676</v>
      </c>
      <c r="V83" s="141"/>
      <c r="W83" s="144" t="s">
        <v>438</v>
      </c>
      <c r="X83" s="141"/>
      <c r="Y83" s="141"/>
      <c r="Z83" s="141"/>
      <c r="AA83" s="141"/>
      <c r="AB83" s="141"/>
      <c r="AC83" s="141"/>
      <c r="AD83" s="141"/>
      <c r="AE83" s="141"/>
      <c r="AF83" s="141"/>
      <c r="AG83" s="141"/>
    </row>
    <row r="84" spans="1:33" ht="64.5" customHeight="1" x14ac:dyDescent="0.25">
      <c r="A84" s="141">
        <v>45</v>
      </c>
      <c r="B84" s="141"/>
      <c r="C84" s="145" t="s">
        <v>70</v>
      </c>
      <c r="D84" s="146" t="s">
        <v>812</v>
      </c>
      <c r="E84" s="141"/>
      <c r="F84" s="141" t="s">
        <v>904</v>
      </c>
      <c r="G84" s="141" t="s">
        <v>170</v>
      </c>
      <c r="H84" s="141" t="s">
        <v>86</v>
      </c>
      <c r="I84" s="141"/>
      <c r="J84" s="141"/>
      <c r="K84" s="141"/>
      <c r="L84" s="141"/>
      <c r="M84" s="141"/>
      <c r="N84" s="141"/>
      <c r="O84" s="141"/>
      <c r="P84" s="141"/>
      <c r="Q84" s="141"/>
      <c r="R84" s="142">
        <v>3.14</v>
      </c>
      <c r="S84" s="141"/>
      <c r="T84" s="143"/>
      <c r="U84" s="141" t="s">
        <v>676</v>
      </c>
      <c r="V84" s="141"/>
      <c r="W84" s="144" t="s">
        <v>438</v>
      </c>
      <c r="X84" s="141"/>
      <c r="Y84" s="141"/>
      <c r="Z84" s="141"/>
      <c r="AA84" s="141"/>
      <c r="AB84" s="141"/>
      <c r="AC84" s="141"/>
      <c r="AD84" s="141"/>
      <c r="AE84" s="141"/>
      <c r="AF84" s="141"/>
      <c r="AG84" s="141"/>
    </row>
    <row r="85" spans="1:33" ht="64.5" customHeight="1" x14ac:dyDescent="0.25">
      <c r="A85" s="141">
        <v>46</v>
      </c>
      <c r="B85" s="141"/>
      <c r="C85" s="145" t="s">
        <v>56</v>
      </c>
      <c r="D85" s="146" t="s">
        <v>875</v>
      </c>
      <c r="E85" s="141"/>
      <c r="F85" s="141" t="s">
        <v>933</v>
      </c>
      <c r="G85" s="141" t="s">
        <v>669</v>
      </c>
      <c r="H85" s="141" t="s">
        <v>86</v>
      </c>
      <c r="I85" s="141"/>
      <c r="J85" s="141"/>
      <c r="K85" s="141"/>
      <c r="L85" s="141"/>
      <c r="M85" s="141"/>
      <c r="N85" s="141"/>
      <c r="O85" s="141"/>
      <c r="P85" s="141"/>
      <c r="Q85" s="141"/>
      <c r="R85" s="142">
        <v>3.24</v>
      </c>
      <c r="S85" s="141"/>
      <c r="T85" s="143"/>
      <c r="U85" s="141" t="s">
        <v>676</v>
      </c>
      <c r="V85" s="141"/>
      <c r="W85" s="144" t="s">
        <v>438</v>
      </c>
      <c r="X85" s="141"/>
      <c r="Y85" s="141"/>
      <c r="Z85" s="141"/>
      <c r="AA85" s="141"/>
      <c r="AB85" s="141"/>
      <c r="AC85" s="141"/>
      <c r="AD85" s="141"/>
      <c r="AE85" s="141"/>
      <c r="AF85" s="141"/>
      <c r="AG85" s="141"/>
    </row>
    <row r="86" spans="1:33" ht="64.5" customHeight="1" x14ac:dyDescent="0.25">
      <c r="A86" s="141">
        <v>47</v>
      </c>
      <c r="B86" s="141"/>
      <c r="C86" s="145" t="s">
        <v>527</v>
      </c>
      <c r="D86" s="146" t="s">
        <v>868</v>
      </c>
      <c r="E86" s="141"/>
      <c r="F86" s="141" t="s">
        <v>925</v>
      </c>
      <c r="G86" s="141" t="s">
        <v>80</v>
      </c>
      <c r="H86" s="141" t="s">
        <v>57</v>
      </c>
      <c r="I86" s="141"/>
      <c r="J86" s="141"/>
      <c r="K86" s="141"/>
      <c r="L86" s="141"/>
      <c r="M86" s="141"/>
      <c r="N86" s="141"/>
      <c r="O86" s="141"/>
      <c r="P86" s="141"/>
      <c r="Q86" s="141"/>
      <c r="R86" s="142">
        <v>2.92</v>
      </c>
      <c r="S86" s="141"/>
      <c r="T86" s="143"/>
      <c r="U86" s="141" t="s">
        <v>676</v>
      </c>
      <c r="V86" s="141"/>
      <c r="W86" s="144" t="s">
        <v>438</v>
      </c>
      <c r="X86" s="141"/>
      <c r="Y86" s="141"/>
      <c r="Z86" s="141"/>
      <c r="AA86" s="141"/>
      <c r="AB86" s="141"/>
      <c r="AC86" s="141"/>
      <c r="AD86" s="141"/>
      <c r="AE86" s="141"/>
      <c r="AF86" s="141"/>
      <c r="AG86" s="141"/>
    </row>
    <row r="87" spans="1:33" ht="64.5" customHeight="1" x14ac:dyDescent="0.25">
      <c r="A87" s="141">
        <v>48</v>
      </c>
      <c r="B87" s="141"/>
      <c r="C87" s="145" t="s">
        <v>83</v>
      </c>
      <c r="D87" s="146" t="s">
        <v>797</v>
      </c>
      <c r="E87" s="141"/>
      <c r="F87" s="141" t="s">
        <v>901</v>
      </c>
      <c r="G87" s="141" t="s">
        <v>514</v>
      </c>
      <c r="H87" s="141" t="s">
        <v>86</v>
      </c>
      <c r="I87" s="141"/>
      <c r="J87" s="141"/>
      <c r="K87" s="141"/>
      <c r="L87" s="141"/>
      <c r="M87" s="141"/>
      <c r="N87" s="141"/>
      <c r="O87" s="141"/>
      <c r="P87" s="141"/>
      <c r="Q87" s="141"/>
      <c r="R87" s="142">
        <v>3.28</v>
      </c>
      <c r="S87" s="141"/>
      <c r="T87" s="143"/>
      <c r="U87" s="141" t="s">
        <v>676</v>
      </c>
      <c r="V87" s="141"/>
      <c r="W87" s="144" t="s">
        <v>438</v>
      </c>
      <c r="X87" s="141"/>
      <c r="Y87" s="141"/>
      <c r="Z87" s="141"/>
      <c r="AA87" s="141"/>
      <c r="AB87" s="141"/>
      <c r="AC87" s="141"/>
      <c r="AD87" s="141"/>
      <c r="AE87" s="141"/>
      <c r="AF87" s="141"/>
      <c r="AG87" s="141"/>
    </row>
    <row r="88" spans="1:33" ht="64.5" customHeight="1" x14ac:dyDescent="0.25">
      <c r="A88" s="141">
        <v>49</v>
      </c>
      <c r="B88" s="141"/>
      <c r="C88" s="145" t="s">
        <v>883</v>
      </c>
      <c r="D88" s="146" t="s">
        <v>797</v>
      </c>
      <c r="E88" s="141" t="s">
        <v>637</v>
      </c>
      <c r="F88" s="141" t="s">
        <v>939</v>
      </c>
      <c r="G88" s="141" t="s">
        <v>80</v>
      </c>
      <c r="H88" s="141" t="s">
        <v>86</v>
      </c>
      <c r="I88" s="141" t="s">
        <v>501</v>
      </c>
      <c r="J88" s="141" t="s">
        <v>59</v>
      </c>
      <c r="K88" s="141">
        <v>60340102</v>
      </c>
      <c r="L88" s="141" t="s">
        <v>382</v>
      </c>
      <c r="M88" s="141"/>
      <c r="N88" s="141" t="s">
        <v>713</v>
      </c>
      <c r="O88" s="141" t="s">
        <v>689</v>
      </c>
      <c r="P88" s="141" t="s">
        <v>374</v>
      </c>
      <c r="Q88" s="141" t="s">
        <v>714</v>
      </c>
      <c r="R88" s="142">
        <v>3.03</v>
      </c>
      <c r="S88" s="141"/>
      <c r="T88" s="143">
        <v>8.6999999999999993</v>
      </c>
      <c r="U88" s="141" t="s">
        <v>676</v>
      </c>
      <c r="V88" s="141" t="s">
        <v>49</v>
      </c>
      <c r="W88" s="144" t="s">
        <v>438</v>
      </c>
      <c r="X88" s="141" t="s">
        <v>715</v>
      </c>
      <c r="Y88" s="141" t="s">
        <v>692</v>
      </c>
      <c r="Z88" s="141" t="s">
        <v>701</v>
      </c>
      <c r="AA88" s="141" t="s">
        <v>704</v>
      </c>
      <c r="AB88" s="141" t="s">
        <v>711</v>
      </c>
      <c r="AC88" s="141" t="s">
        <v>710</v>
      </c>
      <c r="AD88" s="141" t="s">
        <v>679</v>
      </c>
      <c r="AE88" s="141" t="s">
        <v>384</v>
      </c>
      <c r="AF88" s="141" t="s">
        <v>385</v>
      </c>
      <c r="AG88" s="141"/>
    </row>
    <row r="89" spans="1:33" ht="64.5" customHeight="1" x14ac:dyDescent="0.25">
      <c r="A89" s="141">
        <v>50</v>
      </c>
      <c r="B89" s="141"/>
      <c r="C89" s="145" t="s">
        <v>840</v>
      </c>
      <c r="D89" s="146" t="s">
        <v>841</v>
      </c>
      <c r="E89" s="141"/>
      <c r="F89" s="141" t="s">
        <v>893</v>
      </c>
      <c r="G89" s="141" t="s">
        <v>669</v>
      </c>
      <c r="H89" s="141" t="s">
        <v>86</v>
      </c>
      <c r="I89" s="141"/>
      <c r="J89" s="141"/>
      <c r="K89" s="141"/>
      <c r="L89" s="141"/>
      <c r="M89" s="141"/>
      <c r="N89" s="141"/>
      <c r="O89" s="141"/>
      <c r="P89" s="141"/>
      <c r="Q89" s="141"/>
      <c r="R89" s="142">
        <v>3.25</v>
      </c>
      <c r="S89" s="141"/>
      <c r="T89" s="143"/>
      <c r="U89" s="141" t="s">
        <v>676</v>
      </c>
      <c r="V89" s="141"/>
      <c r="W89" s="144" t="s">
        <v>438</v>
      </c>
      <c r="X89" s="141"/>
      <c r="Y89" s="141"/>
      <c r="Z89" s="141"/>
      <c r="AA89" s="141"/>
      <c r="AB89" s="141"/>
      <c r="AC89" s="141"/>
      <c r="AD89" s="141"/>
      <c r="AE89" s="141"/>
      <c r="AF89" s="141"/>
      <c r="AG89" s="141"/>
    </row>
    <row r="90" spans="1:33" ht="64.5" customHeight="1" x14ac:dyDescent="0.25">
      <c r="A90" s="141">
        <v>51</v>
      </c>
      <c r="B90" s="141"/>
      <c r="C90" s="145" t="s">
        <v>847</v>
      </c>
      <c r="D90" s="146" t="s">
        <v>848</v>
      </c>
      <c r="E90" s="141"/>
      <c r="F90" s="141" t="s">
        <v>905</v>
      </c>
      <c r="G90" s="141" t="s">
        <v>743</v>
      </c>
      <c r="H90" s="141" t="s">
        <v>86</v>
      </c>
      <c r="I90" s="141"/>
      <c r="J90" s="141"/>
      <c r="K90" s="141"/>
      <c r="L90" s="141"/>
      <c r="M90" s="141"/>
      <c r="N90" s="141"/>
      <c r="O90" s="141"/>
      <c r="P90" s="141"/>
      <c r="Q90" s="141"/>
      <c r="R90" s="142">
        <v>3.07</v>
      </c>
      <c r="S90" s="141"/>
      <c r="T90" s="143"/>
      <c r="U90" s="141" t="s">
        <v>687</v>
      </c>
      <c r="V90" s="141"/>
      <c r="W90" s="144" t="s">
        <v>438</v>
      </c>
      <c r="X90" s="141"/>
      <c r="Y90" s="141"/>
      <c r="Z90" s="141"/>
      <c r="AA90" s="141"/>
      <c r="AB90" s="141"/>
      <c r="AC90" s="141"/>
      <c r="AD90" s="141"/>
      <c r="AE90" s="141"/>
      <c r="AF90" s="141"/>
      <c r="AG90" s="141"/>
    </row>
    <row r="91" spans="1:33" ht="64.5" customHeight="1" x14ac:dyDescent="0.25">
      <c r="A91" s="141">
        <v>52</v>
      </c>
      <c r="B91" s="141"/>
      <c r="C91" s="145" t="s">
        <v>869</v>
      </c>
      <c r="D91" s="146" t="s">
        <v>848</v>
      </c>
      <c r="E91" s="141"/>
      <c r="F91" s="141" t="s">
        <v>926</v>
      </c>
      <c r="G91" s="141" t="s">
        <v>499</v>
      </c>
      <c r="H91" s="141" t="s">
        <v>86</v>
      </c>
      <c r="I91" s="141"/>
      <c r="J91" s="141"/>
      <c r="K91" s="141"/>
      <c r="L91" s="141"/>
      <c r="M91" s="141"/>
      <c r="N91" s="141"/>
      <c r="O91" s="141"/>
      <c r="P91" s="141"/>
      <c r="Q91" s="141"/>
      <c r="R91" s="142">
        <v>3.23</v>
      </c>
      <c r="S91" s="141"/>
      <c r="T91" s="143"/>
      <c r="U91" s="141" t="s">
        <v>676</v>
      </c>
      <c r="V91" s="141"/>
      <c r="W91" s="144" t="s">
        <v>438</v>
      </c>
      <c r="X91" s="141"/>
      <c r="Y91" s="141"/>
      <c r="Z91" s="141"/>
      <c r="AA91" s="141"/>
      <c r="AB91" s="141"/>
      <c r="AC91" s="141"/>
      <c r="AD91" s="141"/>
      <c r="AE91" s="141"/>
      <c r="AF91" s="141"/>
      <c r="AG91" s="141"/>
    </row>
    <row r="92" spans="1:33" ht="64.5" customHeight="1" x14ac:dyDescent="0.25">
      <c r="A92" s="141">
        <v>53</v>
      </c>
      <c r="B92" s="141">
        <v>13055482</v>
      </c>
      <c r="C92" s="145" t="s">
        <v>863</v>
      </c>
      <c r="D92" s="146" t="s">
        <v>864</v>
      </c>
      <c r="E92" s="141"/>
      <c r="F92" s="141" t="s">
        <v>920</v>
      </c>
      <c r="G92" s="141" t="s">
        <v>724</v>
      </c>
      <c r="H92" s="141" t="s">
        <v>86</v>
      </c>
      <c r="I92" s="141"/>
      <c r="J92" s="141"/>
      <c r="K92" s="141"/>
      <c r="L92" s="141"/>
      <c r="M92" s="141"/>
      <c r="N92" s="141"/>
      <c r="O92" s="141"/>
      <c r="P92" s="141"/>
      <c r="Q92" s="141"/>
      <c r="R92" s="142">
        <v>3.08</v>
      </c>
      <c r="S92" s="141"/>
      <c r="T92" s="143"/>
      <c r="U92" s="141" t="s">
        <v>687</v>
      </c>
      <c r="V92" s="141"/>
      <c r="W92" s="144" t="s">
        <v>438</v>
      </c>
      <c r="X92" s="141"/>
      <c r="Y92" s="141"/>
      <c r="Z92" s="141"/>
      <c r="AA92" s="141"/>
      <c r="AB92" s="141"/>
      <c r="AC92" s="141"/>
      <c r="AD92" s="141"/>
      <c r="AE92" s="141"/>
      <c r="AF92" s="141"/>
      <c r="AG92" s="141"/>
    </row>
    <row r="93" spans="1:33" ht="64.5" customHeight="1" x14ac:dyDescent="0.25">
      <c r="A93" s="141">
        <v>54</v>
      </c>
      <c r="B93" s="141">
        <v>13055494</v>
      </c>
      <c r="C93" s="145" t="s">
        <v>349</v>
      </c>
      <c r="D93" s="146" t="s">
        <v>17</v>
      </c>
      <c r="E93" s="141"/>
      <c r="F93" s="141" t="s">
        <v>911</v>
      </c>
      <c r="G93" s="141" t="s">
        <v>705</v>
      </c>
      <c r="H93" s="141" t="s">
        <v>86</v>
      </c>
      <c r="I93" s="141"/>
      <c r="J93" s="141"/>
      <c r="K93" s="141"/>
      <c r="L93" s="141"/>
      <c r="M93" s="141"/>
      <c r="N93" s="141"/>
      <c r="O93" s="141"/>
      <c r="P93" s="141"/>
      <c r="Q93" s="141"/>
      <c r="R93" s="142">
        <v>2.98</v>
      </c>
      <c r="S93" s="141"/>
      <c r="T93" s="143"/>
      <c r="U93" s="141" t="s">
        <v>676</v>
      </c>
      <c r="V93" s="141"/>
      <c r="W93" s="144" t="s">
        <v>438</v>
      </c>
      <c r="X93" s="141"/>
      <c r="Y93" s="141"/>
      <c r="Z93" s="141"/>
      <c r="AA93" s="141"/>
      <c r="AB93" s="141"/>
      <c r="AC93" s="141"/>
      <c r="AD93" s="141"/>
      <c r="AE93" s="141"/>
      <c r="AF93" s="141"/>
      <c r="AG93" s="141"/>
    </row>
    <row r="94" spans="1:33" ht="64.5" customHeight="1" x14ac:dyDescent="0.25">
      <c r="A94" s="141">
        <v>55</v>
      </c>
      <c r="B94" s="141">
        <v>13055507</v>
      </c>
      <c r="C94" s="145" t="s">
        <v>846</v>
      </c>
      <c r="D94" s="146" t="s">
        <v>120</v>
      </c>
      <c r="E94" s="141"/>
      <c r="F94" s="141" t="s">
        <v>910</v>
      </c>
      <c r="G94" s="141" t="s">
        <v>724</v>
      </c>
      <c r="H94" s="141" t="s">
        <v>57</v>
      </c>
      <c r="I94" s="141"/>
      <c r="J94" s="141"/>
      <c r="K94" s="141"/>
      <c r="L94" s="141"/>
      <c r="M94" s="141"/>
      <c r="N94" s="141"/>
      <c r="O94" s="141"/>
      <c r="P94" s="141"/>
      <c r="Q94" s="141"/>
      <c r="R94" s="142">
        <v>2.88</v>
      </c>
      <c r="S94" s="141"/>
      <c r="T94" s="143"/>
      <c r="U94" s="141" t="s">
        <v>744</v>
      </c>
      <c r="V94" s="141"/>
      <c r="W94" s="144" t="s">
        <v>438</v>
      </c>
      <c r="X94" s="141"/>
      <c r="Y94" s="141"/>
      <c r="Z94" s="141"/>
      <c r="AA94" s="141"/>
      <c r="AB94" s="141"/>
      <c r="AC94" s="141"/>
      <c r="AD94" s="141"/>
      <c r="AE94" s="141"/>
      <c r="AF94" s="141"/>
      <c r="AG94" s="141"/>
    </row>
    <row r="95" spans="1:33" ht="64.5" customHeight="1" x14ac:dyDescent="0.25">
      <c r="A95" s="141">
        <v>56</v>
      </c>
      <c r="B95" s="141">
        <v>13055518</v>
      </c>
      <c r="C95" s="145" t="s">
        <v>802</v>
      </c>
      <c r="D95" s="146" t="s">
        <v>886</v>
      </c>
      <c r="E95" s="141" t="s">
        <v>605</v>
      </c>
      <c r="F95" s="141" t="s">
        <v>941</v>
      </c>
      <c r="G95" s="141" t="s">
        <v>80</v>
      </c>
      <c r="H95" s="141" t="s">
        <v>86</v>
      </c>
      <c r="I95" s="141" t="s">
        <v>501</v>
      </c>
      <c r="J95" s="141" t="s">
        <v>59</v>
      </c>
      <c r="K95" s="141">
        <v>60340102</v>
      </c>
      <c r="L95" s="141" t="s">
        <v>381</v>
      </c>
      <c r="M95" s="141"/>
      <c r="N95" s="141" t="s">
        <v>719</v>
      </c>
      <c r="O95" s="141" t="s">
        <v>711</v>
      </c>
      <c r="P95" s="141" t="s">
        <v>88</v>
      </c>
      <c r="Q95" s="141" t="s">
        <v>720</v>
      </c>
      <c r="R95" s="142">
        <v>2.96</v>
      </c>
      <c r="S95" s="141"/>
      <c r="T95" s="143">
        <v>8.3000000000000007</v>
      </c>
      <c r="U95" s="141" t="s">
        <v>676</v>
      </c>
      <c r="V95" s="141" t="s">
        <v>49</v>
      </c>
      <c r="W95" s="144" t="s">
        <v>438</v>
      </c>
      <c r="X95" s="141" t="s">
        <v>721</v>
      </c>
      <c r="Y95" s="141" t="s">
        <v>504</v>
      </c>
      <c r="Z95" s="141" t="s">
        <v>702</v>
      </c>
      <c r="AA95" s="141" t="s">
        <v>704</v>
      </c>
      <c r="AB95" s="141" t="s">
        <v>703</v>
      </c>
      <c r="AC95" s="141" t="s">
        <v>701</v>
      </c>
      <c r="AD95" s="141" t="s">
        <v>679</v>
      </c>
      <c r="AE95" s="141" t="s">
        <v>167</v>
      </c>
      <c r="AF95" s="141" t="s">
        <v>168</v>
      </c>
      <c r="AG95" s="141"/>
    </row>
    <row r="96" spans="1:33" ht="64.5" customHeight="1" x14ac:dyDescent="0.25">
      <c r="A96" s="141">
        <v>57</v>
      </c>
      <c r="B96" s="141">
        <v>13055521</v>
      </c>
      <c r="C96" s="145" t="s">
        <v>259</v>
      </c>
      <c r="D96" s="146" t="s">
        <v>834</v>
      </c>
      <c r="E96" s="141"/>
      <c r="F96" s="141" t="s">
        <v>888</v>
      </c>
      <c r="G96" s="141" t="s">
        <v>80</v>
      </c>
      <c r="H96" s="141" t="s">
        <v>86</v>
      </c>
      <c r="I96" s="141"/>
      <c r="J96" s="141"/>
      <c r="K96" s="141"/>
      <c r="L96" s="141"/>
      <c r="M96" s="141"/>
      <c r="N96" s="141"/>
      <c r="O96" s="141"/>
      <c r="P96" s="141"/>
      <c r="Q96" s="141"/>
      <c r="R96" s="142">
        <v>3.18</v>
      </c>
      <c r="S96" s="141"/>
      <c r="T96" s="143"/>
      <c r="U96" s="141" t="s">
        <v>678</v>
      </c>
      <c r="V96" s="141"/>
      <c r="W96" s="144" t="s">
        <v>438</v>
      </c>
      <c r="X96" s="141"/>
      <c r="Y96" s="141"/>
      <c r="Z96" s="141"/>
      <c r="AA96" s="141"/>
      <c r="AB96" s="141"/>
      <c r="AC96" s="141"/>
      <c r="AD96" s="141"/>
      <c r="AE96" s="141"/>
      <c r="AF96" s="141"/>
      <c r="AG96" s="141"/>
    </row>
    <row r="97" spans="1:35" s="137" customFormat="1" ht="27" customHeight="1" x14ac:dyDescent="0.25">
      <c r="A97" s="138" t="s">
        <v>760</v>
      </c>
      <c r="C97" s="147" t="s">
        <v>771</v>
      </c>
      <c r="D97" s="151"/>
      <c r="E97" s="148"/>
      <c r="F97" s="148"/>
      <c r="G97" s="177"/>
      <c r="H97" s="177"/>
      <c r="I97" s="148"/>
      <c r="J97" s="148"/>
      <c r="K97" s="148"/>
      <c r="L97" s="148"/>
      <c r="M97" s="148"/>
      <c r="N97" s="148"/>
      <c r="O97" s="148"/>
      <c r="P97" s="148"/>
      <c r="Q97" s="148"/>
      <c r="R97" s="169"/>
      <c r="S97" s="148"/>
      <c r="T97" s="149"/>
      <c r="U97" s="148" t="s">
        <v>750</v>
      </c>
      <c r="V97" s="168"/>
      <c r="W97" s="167">
        <v>60340201</v>
      </c>
      <c r="X97" s="148"/>
      <c r="Y97" s="148"/>
      <c r="Z97" s="148"/>
      <c r="AA97" s="148"/>
      <c r="AB97" s="148"/>
      <c r="AC97" s="148"/>
      <c r="AD97" s="148"/>
      <c r="AE97" s="148"/>
      <c r="AF97" s="148"/>
      <c r="AG97" s="150"/>
      <c r="AI97" s="134"/>
    </row>
    <row r="98" spans="1:35" ht="64.5" customHeight="1" x14ac:dyDescent="0.25">
      <c r="A98" s="141">
        <v>1</v>
      </c>
      <c r="B98" s="141">
        <v>13055357</v>
      </c>
      <c r="C98" s="145" t="s">
        <v>259</v>
      </c>
      <c r="D98" s="146" t="s">
        <v>84</v>
      </c>
      <c r="E98" s="141"/>
      <c r="F98" s="141" t="s">
        <v>987</v>
      </c>
      <c r="G98" s="141" t="s">
        <v>492</v>
      </c>
      <c r="H98" s="141" t="s">
        <v>86</v>
      </c>
      <c r="I98" s="141"/>
      <c r="J98" s="141"/>
      <c r="K98" s="141"/>
      <c r="L98" s="141"/>
      <c r="M98" s="141"/>
      <c r="N98" s="141"/>
      <c r="O98" s="141"/>
      <c r="P98" s="141"/>
      <c r="Q98" s="141"/>
      <c r="R98" s="142">
        <v>2.6</v>
      </c>
      <c r="S98" s="141"/>
      <c r="T98" s="143"/>
      <c r="U98" s="141" t="s">
        <v>676</v>
      </c>
      <c r="V98" s="141"/>
      <c r="W98" s="144" t="s">
        <v>55</v>
      </c>
      <c r="X98" s="141"/>
      <c r="Y98" s="141"/>
      <c r="Z98" s="141"/>
      <c r="AA98" s="141"/>
      <c r="AB98" s="141"/>
      <c r="AC98" s="141"/>
      <c r="AD98" s="141"/>
      <c r="AE98" s="141"/>
      <c r="AF98" s="141"/>
      <c r="AG98" s="141"/>
    </row>
    <row r="99" spans="1:35" ht="64.5" customHeight="1" x14ac:dyDescent="0.25">
      <c r="A99" s="141">
        <v>2</v>
      </c>
      <c r="B99" s="141"/>
      <c r="C99" s="145" t="s">
        <v>981</v>
      </c>
      <c r="D99" s="146" t="s">
        <v>84</v>
      </c>
      <c r="E99" s="141"/>
      <c r="F99" s="141" t="s">
        <v>1025</v>
      </c>
      <c r="G99" s="141" t="s">
        <v>1026</v>
      </c>
      <c r="H99" s="141" t="s">
        <v>57</v>
      </c>
      <c r="I99" s="141"/>
      <c r="J99" s="141"/>
      <c r="K99" s="141"/>
      <c r="L99" s="141"/>
      <c r="M99" s="141"/>
      <c r="N99" s="141"/>
      <c r="O99" s="141"/>
      <c r="P99" s="141"/>
      <c r="Q99" s="141"/>
      <c r="R99" s="142">
        <v>3.03</v>
      </c>
      <c r="S99" s="141"/>
      <c r="T99" s="143"/>
      <c r="U99" s="141" t="s">
        <v>676</v>
      </c>
      <c r="V99" s="141"/>
      <c r="W99" s="144" t="s">
        <v>54</v>
      </c>
      <c r="X99" s="141"/>
      <c r="Y99" s="141"/>
      <c r="Z99" s="141"/>
      <c r="AA99" s="141"/>
      <c r="AB99" s="141"/>
      <c r="AC99" s="141"/>
      <c r="AD99" s="141"/>
      <c r="AE99" s="141"/>
      <c r="AF99" s="141"/>
      <c r="AG99" s="141"/>
    </row>
    <row r="100" spans="1:35" ht="64.5" customHeight="1" x14ac:dyDescent="0.25">
      <c r="A100" s="141">
        <v>3</v>
      </c>
      <c r="B100" s="141"/>
      <c r="C100" s="145" t="s">
        <v>587</v>
      </c>
      <c r="D100" s="146" t="s">
        <v>588</v>
      </c>
      <c r="E100" s="141"/>
      <c r="F100" s="141" t="s">
        <v>995</v>
      </c>
      <c r="G100" s="141" t="s">
        <v>668</v>
      </c>
      <c r="H100" s="141" t="s">
        <v>86</v>
      </c>
      <c r="I100" s="141"/>
      <c r="J100" s="141"/>
      <c r="K100" s="141"/>
      <c r="L100" s="141"/>
      <c r="M100" s="141"/>
      <c r="N100" s="141"/>
      <c r="O100" s="141"/>
      <c r="P100" s="141"/>
      <c r="Q100" s="141"/>
      <c r="R100" s="142">
        <v>3.04</v>
      </c>
      <c r="S100" s="141"/>
      <c r="T100" s="143"/>
      <c r="U100" s="141" t="s">
        <v>676</v>
      </c>
      <c r="V100" s="141"/>
      <c r="W100" s="144" t="s">
        <v>54</v>
      </c>
      <c r="X100" s="141"/>
      <c r="Y100" s="141"/>
      <c r="Z100" s="141"/>
      <c r="AA100" s="141"/>
      <c r="AB100" s="141"/>
      <c r="AC100" s="141"/>
      <c r="AD100" s="141"/>
      <c r="AE100" s="141"/>
      <c r="AF100" s="141"/>
      <c r="AG100" s="141"/>
    </row>
    <row r="101" spans="1:35" ht="64.5" customHeight="1" x14ac:dyDescent="0.25">
      <c r="A101" s="141">
        <v>4</v>
      </c>
      <c r="B101" s="141"/>
      <c r="C101" s="145" t="s">
        <v>972</v>
      </c>
      <c r="D101" s="146" t="s">
        <v>960</v>
      </c>
      <c r="E101" s="141"/>
      <c r="F101" s="141" t="s">
        <v>1016</v>
      </c>
      <c r="G101" s="141" t="s">
        <v>80</v>
      </c>
      <c r="H101" s="141" t="s">
        <v>57</v>
      </c>
      <c r="I101" s="141"/>
      <c r="J101" s="141"/>
      <c r="K101" s="141"/>
      <c r="L101" s="141"/>
      <c r="M101" s="141"/>
      <c r="N101" s="141"/>
      <c r="O101" s="141"/>
      <c r="P101" s="141"/>
      <c r="Q101" s="141"/>
      <c r="R101" s="142">
        <v>2.9</v>
      </c>
      <c r="S101" s="141"/>
      <c r="T101" s="143"/>
      <c r="U101" s="141" t="s">
        <v>687</v>
      </c>
      <c r="V101" s="141"/>
      <c r="W101" s="144" t="s">
        <v>54</v>
      </c>
      <c r="X101" s="141"/>
      <c r="Y101" s="141"/>
      <c r="Z101" s="141"/>
      <c r="AA101" s="141"/>
      <c r="AB101" s="141"/>
      <c r="AC101" s="141"/>
      <c r="AD101" s="141"/>
      <c r="AE101" s="141"/>
      <c r="AF101" s="141"/>
      <c r="AG101" s="141"/>
    </row>
    <row r="102" spans="1:35" ht="64.5" customHeight="1" x14ac:dyDescent="0.25">
      <c r="A102" s="141">
        <v>5</v>
      </c>
      <c r="B102" s="141"/>
      <c r="C102" s="145" t="s">
        <v>859</v>
      </c>
      <c r="D102" s="146" t="s">
        <v>78</v>
      </c>
      <c r="E102" s="141"/>
      <c r="F102" s="141" t="s">
        <v>1027</v>
      </c>
      <c r="G102" s="141" t="s">
        <v>514</v>
      </c>
      <c r="H102" s="141" t="s">
        <v>86</v>
      </c>
      <c r="I102" s="141"/>
      <c r="J102" s="141"/>
      <c r="K102" s="141"/>
      <c r="L102" s="141"/>
      <c r="M102" s="141"/>
      <c r="N102" s="141"/>
      <c r="O102" s="141"/>
      <c r="P102" s="141"/>
      <c r="Q102" s="141"/>
      <c r="R102" s="142">
        <v>3.01</v>
      </c>
      <c r="S102" s="141"/>
      <c r="T102" s="143"/>
      <c r="U102" s="141" t="s">
        <v>744</v>
      </c>
      <c r="V102" s="141"/>
      <c r="W102" s="144" t="s">
        <v>54</v>
      </c>
      <c r="X102" s="141"/>
      <c r="Y102" s="141"/>
      <c r="Z102" s="141"/>
      <c r="AA102" s="141"/>
      <c r="AB102" s="141"/>
      <c r="AC102" s="141"/>
      <c r="AD102" s="141"/>
      <c r="AE102" s="141"/>
      <c r="AF102" s="141"/>
      <c r="AG102" s="141"/>
    </row>
    <row r="103" spans="1:35" ht="64.5" customHeight="1" x14ac:dyDescent="0.25">
      <c r="A103" s="141">
        <v>6</v>
      </c>
      <c r="B103" s="141"/>
      <c r="C103" s="145" t="s">
        <v>144</v>
      </c>
      <c r="D103" s="146" t="s">
        <v>779</v>
      </c>
      <c r="E103" s="141"/>
      <c r="F103" s="141" t="s">
        <v>985</v>
      </c>
      <c r="G103" s="141" t="s">
        <v>170</v>
      </c>
      <c r="H103" s="141" t="s">
        <v>86</v>
      </c>
      <c r="I103" s="141"/>
      <c r="J103" s="141"/>
      <c r="K103" s="141"/>
      <c r="L103" s="141"/>
      <c r="M103" s="141"/>
      <c r="N103" s="141"/>
      <c r="O103" s="141"/>
      <c r="P103" s="141"/>
      <c r="Q103" s="141"/>
      <c r="R103" s="142">
        <v>3.15</v>
      </c>
      <c r="S103" s="141"/>
      <c r="T103" s="143"/>
      <c r="U103" s="141" t="s">
        <v>676</v>
      </c>
      <c r="V103" s="141"/>
      <c r="W103" s="144" t="s">
        <v>54</v>
      </c>
      <c r="X103" s="141"/>
      <c r="Y103" s="141"/>
      <c r="Z103" s="141"/>
      <c r="AA103" s="141"/>
      <c r="AB103" s="141"/>
      <c r="AC103" s="141"/>
      <c r="AD103" s="141"/>
      <c r="AE103" s="141"/>
      <c r="AF103" s="141"/>
      <c r="AG103" s="141"/>
    </row>
    <row r="104" spans="1:35" ht="64.5" customHeight="1" x14ac:dyDescent="0.25">
      <c r="A104" s="141">
        <v>7</v>
      </c>
      <c r="B104" s="141"/>
      <c r="C104" s="145" t="s">
        <v>56</v>
      </c>
      <c r="D104" s="146" t="s">
        <v>945</v>
      </c>
      <c r="E104" s="141"/>
      <c r="F104" s="141" t="s">
        <v>990</v>
      </c>
      <c r="G104" s="141" t="s">
        <v>705</v>
      </c>
      <c r="H104" s="141" t="s">
        <v>86</v>
      </c>
      <c r="I104" s="141"/>
      <c r="J104" s="141"/>
      <c r="K104" s="141"/>
      <c r="L104" s="141"/>
      <c r="M104" s="141"/>
      <c r="N104" s="141"/>
      <c r="O104" s="141"/>
      <c r="P104" s="141"/>
      <c r="Q104" s="141"/>
      <c r="R104" s="142">
        <v>2.97</v>
      </c>
      <c r="S104" s="141"/>
      <c r="T104" s="143"/>
      <c r="U104" s="141" t="s">
        <v>676</v>
      </c>
      <c r="V104" s="141"/>
      <c r="W104" s="144" t="s">
        <v>54</v>
      </c>
      <c r="X104" s="141"/>
      <c r="Y104" s="141"/>
      <c r="Z104" s="141"/>
      <c r="AA104" s="141"/>
      <c r="AB104" s="141"/>
      <c r="AC104" s="141"/>
      <c r="AD104" s="141"/>
      <c r="AE104" s="141"/>
      <c r="AF104" s="141"/>
      <c r="AG104" s="141"/>
    </row>
    <row r="105" spans="1:35" ht="64.5" customHeight="1" x14ac:dyDescent="0.25">
      <c r="A105" s="141">
        <v>8</v>
      </c>
      <c r="B105" s="141"/>
      <c r="C105" s="145" t="s">
        <v>204</v>
      </c>
      <c r="D105" s="146" t="s">
        <v>205</v>
      </c>
      <c r="E105" s="141"/>
      <c r="F105" s="141" t="s">
        <v>989</v>
      </c>
      <c r="G105" s="141" t="s">
        <v>80</v>
      </c>
      <c r="H105" s="141" t="s">
        <v>57</v>
      </c>
      <c r="I105" s="141"/>
      <c r="J105" s="141"/>
      <c r="K105" s="141"/>
      <c r="L105" s="141"/>
      <c r="M105" s="141"/>
      <c r="N105" s="141"/>
      <c r="O105" s="141"/>
      <c r="P105" s="141"/>
      <c r="Q105" s="141"/>
      <c r="R105" s="142">
        <v>2.69</v>
      </c>
      <c r="S105" s="141"/>
      <c r="T105" s="143"/>
      <c r="U105" s="141" t="s">
        <v>687</v>
      </c>
      <c r="V105" s="141"/>
      <c r="W105" s="144" t="s">
        <v>54</v>
      </c>
      <c r="X105" s="141"/>
      <c r="Y105" s="141"/>
      <c r="Z105" s="141"/>
      <c r="AA105" s="141"/>
      <c r="AB105" s="141"/>
      <c r="AC105" s="141"/>
      <c r="AD105" s="141"/>
      <c r="AE105" s="141"/>
      <c r="AF105" s="141"/>
      <c r="AG105" s="141"/>
    </row>
    <row r="106" spans="1:35" ht="64.5" customHeight="1" x14ac:dyDescent="0.25">
      <c r="A106" s="141">
        <v>9</v>
      </c>
      <c r="B106" s="141"/>
      <c r="C106" s="145" t="s">
        <v>943</v>
      </c>
      <c r="D106" s="146" t="s">
        <v>944</v>
      </c>
      <c r="E106" s="141"/>
      <c r="F106" s="141" t="s">
        <v>988</v>
      </c>
      <c r="G106" s="141" t="s">
        <v>828</v>
      </c>
      <c r="H106" s="141" t="s">
        <v>86</v>
      </c>
      <c r="I106" s="141"/>
      <c r="J106" s="141"/>
      <c r="K106" s="141"/>
      <c r="L106" s="141"/>
      <c r="M106" s="141"/>
      <c r="N106" s="141"/>
      <c r="O106" s="141"/>
      <c r="P106" s="141"/>
      <c r="Q106" s="141"/>
      <c r="R106" s="142">
        <v>2.64</v>
      </c>
      <c r="S106" s="141"/>
      <c r="T106" s="143"/>
      <c r="U106" s="141" t="s">
        <v>676</v>
      </c>
      <c r="V106" s="141"/>
      <c r="W106" s="144" t="s">
        <v>54</v>
      </c>
      <c r="X106" s="141"/>
      <c r="Y106" s="141"/>
      <c r="Z106" s="141"/>
      <c r="AA106" s="141"/>
      <c r="AB106" s="141"/>
      <c r="AC106" s="141"/>
      <c r="AD106" s="141"/>
      <c r="AE106" s="141"/>
      <c r="AF106" s="141"/>
      <c r="AG106" s="141"/>
    </row>
    <row r="107" spans="1:35" ht="64.5" customHeight="1" x14ac:dyDescent="0.25">
      <c r="A107" s="141">
        <v>10</v>
      </c>
      <c r="B107" s="141"/>
      <c r="C107" s="145" t="s">
        <v>978</v>
      </c>
      <c r="D107" s="146" t="s">
        <v>980</v>
      </c>
      <c r="E107" s="141"/>
      <c r="F107" s="141" t="s">
        <v>1024</v>
      </c>
      <c r="G107" s="141" t="s">
        <v>80</v>
      </c>
      <c r="H107" s="141" t="s">
        <v>57</v>
      </c>
      <c r="I107" s="141"/>
      <c r="J107" s="141"/>
      <c r="K107" s="141"/>
      <c r="L107" s="141"/>
      <c r="M107" s="141"/>
      <c r="N107" s="141"/>
      <c r="O107" s="141"/>
      <c r="P107" s="141"/>
      <c r="Q107" s="141"/>
      <c r="R107" s="142">
        <v>3.24</v>
      </c>
      <c r="S107" s="141"/>
      <c r="T107" s="143"/>
      <c r="U107" s="141" t="s">
        <v>687</v>
      </c>
      <c r="V107" s="141"/>
      <c r="W107" s="144" t="s">
        <v>54</v>
      </c>
      <c r="X107" s="141"/>
      <c r="Y107" s="141"/>
      <c r="Z107" s="141"/>
      <c r="AA107" s="141"/>
      <c r="AB107" s="141"/>
      <c r="AC107" s="141"/>
      <c r="AD107" s="141"/>
      <c r="AE107" s="141"/>
      <c r="AF107" s="141"/>
      <c r="AG107" s="141"/>
    </row>
    <row r="108" spans="1:35" ht="64.5" customHeight="1" x14ac:dyDescent="0.25">
      <c r="A108" s="141">
        <v>11</v>
      </c>
      <c r="B108" s="141"/>
      <c r="C108" s="145" t="s">
        <v>976</v>
      </c>
      <c r="D108" s="146" t="s">
        <v>89</v>
      </c>
      <c r="E108" s="141"/>
      <c r="F108" s="141" t="s">
        <v>1019</v>
      </c>
      <c r="G108" s="141" t="s">
        <v>80</v>
      </c>
      <c r="H108" s="141" t="s">
        <v>86</v>
      </c>
      <c r="I108" s="141"/>
      <c r="J108" s="141"/>
      <c r="K108" s="141"/>
      <c r="L108" s="141"/>
      <c r="M108" s="141"/>
      <c r="N108" s="141"/>
      <c r="O108" s="141"/>
      <c r="P108" s="141"/>
      <c r="Q108" s="141"/>
      <c r="R108" s="142">
        <v>2.83</v>
      </c>
      <c r="S108" s="141"/>
      <c r="T108" s="143"/>
      <c r="U108" s="141" t="s">
        <v>687</v>
      </c>
      <c r="V108" s="141"/>
      <c r="W108" s="144" t="s">
        <v>438</v>
      </c>
      <c r="X108" s="141"/>
      <c r="Y108" s="141"/>
      <c r="Z108" s="141"/>
      <c r="AA108" s="141"/>
      <c r="AB108" s="141"/>
      <c r="AC108" s="141"/>
      <c r="AD108" s="141"/>
      <c r="AE108" s="141"/>
      <c r="AF108" s="141"/>
      <c r="AG108" s="141"/>
    </row>
    <row r="109" spans="1:35" ht="64.5" customHeight="1" x14ac:dyDescent="0.25">
      <c r="A109" s="141">
        <v>12</v>
      </c>
      <c r="B109" s="141"/>
      <c r="C109" s="145" t="s">
        <v>948</v>
      </c>
      <c r="D109" s="146" t="s">
        <v>109</v>
      </c>
      <c r="E109" s="141"/>
      <c r="F109" s="141" t="s">
        <v>994</v>
      </c>
      <c r="G109" s="141" t="s">
        <v>724</v>
      </c>
      <c r="H109" s="141" t="s">
        <v>57</v>
      </c>
      <c r="I109" s="141"/>
      <c r="J109" s="141"/>
      <c r="K109" s="141"/>
      <c r="L109" s="141"/>
      <c r="M109" s="141"/>
      <c r="N109" s="141"/>
      <c r="O109" s="141"/>
      <c r="P109" s="141"/>
      <c r="Q109" s="141"/>
      <c r="R109" s="142">
        <v>2.71</v>
      </c>
      <c r="S109" s="141"/>
      <c r="T109" s="143"/>
      <c r="U109" s="141" t="s">
        <v>676</v>
      </c>
      <c r="V109" s="141"/>
      <c r="W109" s="144" t="s">
        <v>438</v>
      </c>
      <c r="X109" s="141"/>
      <c r="Y109" s="141"/>
      <c r="Z109" s="141"/>
      <c r="AA109" s="141"/>
      <c r="AB109" s="141"/>
      <c r="AC109" s="141"/>
      <c r="AD109" s="141"/>
      <c r="AE109" s="141"/>
      <c r="AF109" s="141"/>
      <c r="AG109" s="141"/>
    </row>
    <row r="110" spans="1:35" ht="64.5" customHeight="1" x14ac:dyDescent="0.25">
      <c r="A110" s="141">
        <v>13</v>
      </c>
      <c r="B110" s="141"/>
      <c r="C110" s="145" t="s">
        <v>847</v>
      </c>
      <c r="D110" s="146" t="s">
        <v>109</v>
      </c>
      <c r="E110" s="141"/>
      <c r="F110" s="141" t="s">
        <v>992</v>
      </c>
      <c r="G110" s="141" t="s">
        <v>80</v>
      </c>
      <c r="H110" s="141" t="s">
        <v>86</v>
      </c>
      <c r="I110" s="141"/>
      <c r="J110" s="141"/>
      <c r="K110" s="141"/>
      <c r="L110" s="141"/>
      <c r="M110" s="141"/>
      <c r="N110" s="141"/>
      <c r="O110" s="141"/>
      <c r="P110" s="141"/>
      <c r="Q110" s="141"/>
      <c r="R110" s="142">
        <v>2.82</v>
      </c>
      <c r="S110" s="141"/>
      <c r="T110" s="143"/>
      <c r="U110" s="141" t="s">
        <v>687</v>
      </c>
      <c r="V110" s="141"/>
      <c r="W110" s="144" t="s">
        <v>438</v>
      </c>
      <c r="X110" s="141"/>
      <c r="Y110" s="141"/>
      <c r="Z110" s="141"/>
      <c r="AA110" s="141"/>
      <c r="AB110" s="141"/>
      <c r="AC110" s="141"/>
      <c r="AD110" s="141"/>
      <c r="AE110" s="141"/>
      <c r="AF110" s="141"/>
      <c r="AG110" s="141"/>
    </row>
    <row r="111" spans="1:35" ht="64.5" customHeight="1" x14ac:dyDescent="0.25">
      <c r="A111" s="141">
        <v>14</v>
      </c>
      <c r="B111" s="141"/>
      <c r="C111" s="145" t="s">
        <v>952</v>
      </c>
      <c r="D111" s="146" t="s">
        <v>953</v>
      </c>
      <c r="E111" s="141"/>
      <c r="F111" s="141" t="s">
        <v>999</v>
      </c>
      <c r="G111" s="141" t="s">
        <v>492</v>
      </c>
      <c r="H111" s="141" t="s">
        <v>57</v>
      </c>
      <c r="I111" s="141"/>
      <c r="J111" s="141"/>
      <c r="K111" s="141"/>
      <c r="L111" s="141"/>
      <c r="M111" s="141"/>
      <c r="N111" s="141"/>
      <c r="O111" s="141"/>
      <c r="P111" s="141"/>
      <c r="Q111" s="141"/>
      <c r="R111" s="142">
        <v>3.26</v>
      </c>
      <c r="S111" s="141"/>
      <c r="T111" s="143"/>
      <c r="U111" s="141" t="s">
        <v>676</v>
      </c>
      <c r="V111" s="141"/>
      <c r="W111" s="144" t="s">
        <v>438</v>
      </c>
      <c r="X111" s="141"/>
      <c r="Y111" s="141"/>
      <c r="Z111" s="141"/>
      <c r="AA111" s="141"/>
      <c r="AB111" s="141"/>
      <c r="AC111" s="141"/>
      <c r="AD111" s="141"/>
      <c r="AE111" s="141"/>
      <c r="AF111" s="141"/>
      <c r="AG111" s="141"/>
    </row>
    <row r="112" spans="1:35" ht="64.5" customHeight="1" x14ac:dyDescent="0.25">
      <c r="A112" s="141">
        <v>15</v>
      </c>
      <c r="B112" s="141"/>
      <c r="C112" s="145" t="s">
        <v>964</v>
      </c>
      <c r="D112" s="146" t="s">
        <v>95</v>
      </c>
      <c r="E112" s="141"/>
      <c r="F112" s="141" t="s">
        <v>1008</v>
      </c>
      <c r="G112" s="141" t="s">
        <v>98</v>
      </c>
      <c r="H112" s="141" t="s">
        <v>86</v>
      </c>
      <c r="I112" s="141"/>
      <c r="J112" s="141"/>
      <c r="K112" s="141"/>
      <c r="L112" s="141"/>
      <c r="M112" s="141"/>
      <c r="N112" s="141"/>
      <c r="O112" s="141"/>
      <c r="P112" s="141"/>
      <c r="Q112" s="141"/>
      <c r="R112" s="142">
        <v>3.02</v>
      </c>
      <c r="S112" s="141"/>
      <c r="T112" s="143"/>
      <c r="U112" s="141" t="s">
        <v>687</v>
      </c>
      <c r="V112" s="141"/>
      <c r="W112" s="144" t="s">
        <v>438</v>
      </c>
      <c r="X112" s="141"/>
      <c r="Y112" s="141"/>
      <c r="Z112" s="141"/>
      <c r="AA112" s="141"/>
      <c r="AB112" s="141"/>
      <c r="AC112" s="141"/>
      <c r="AD112" s="141"/>
      <c r="AE112" s="141"/>
      <c r="AF112" s="141"/>
      <c r="AG112" s="141"/>
    </row>
    <row r="113" spans="1:33" ht="64.5" customHeight="1" x14ac:dyDescent="0.25">
      <c r="A113" s="141">
        <v>16</v>
      </c>
      <c r="B113" s="141"/>
      <c r="C113" s="145" t="s">
        <v>961</v>
      </c>
      <c r="D113" s="146" t="s">
        <v>84</v>
      </c>
      <c r="E113" s="141"/>
      <c r="F113" s="141" t="s">
        <v>1005</v>
      </c>
      <c r="G113" s="141" t="s">
        <v>514</v>
      </c>
      <c r="H113" s="141" t="s">
        <v>86</v>
      </c>
      <c r="I113" s="141"/>
      <c r="J113" s="141"/>
      <c r="K113" s="141"/>
      <c r="L113" s="141"/>
      <c r="M113" s="141"/>
      <c r="N113" s="141"/>
      <c r="O113" s="141"/>
      <c r="P113" s="141"/>
      <c r="Q113" s="141"/>
      <c r="R113" s="142">
        <v>2.69</v>
      </c>
      <c r="S113" s="141"/>
      <c r="T113" s="143"/>
      <c r="U113" s="141" t="s">
        <v>676</v>
      </c>
      <c r="V113" s="141"/>
      <c r="W113" s="144" t="s">
        <v>438</v>
      </c>
      <c r="X113" s="141"/>
      <c r="Y113" s="141"/>
      <c r="Z113" s="141"/>
      <c r="AA113" s="141"/>
      <c r="AB113" s="141"/>
      <c r="AC113" s="141"/>
      <c r="AD113" s="141"/>
      <c r="AE113" s="141"/>
      <c r="AF113" s="141"/>
      <c r="AG113" s="141"/>
    </row>
    <row r="114" spans="1:33" ht="64.5" customHeight="1" x14ac:dyDescent="0.25">
      <c r="A114" s="141">
        <v>17</v>
      </c>
      <c r="B114" s="141"/>
      <c r="C114" s="145" t="s">
        <v>978</v>
      </c>
      <c r="D114" s="146" t="s">
        <v>84</v>
      </c>
      <c r="E114" s="141"/>
      <c r="F114" s="141" t="s">
        <v>1022</v>
      </c>
      <c r="G114" s="141" t="s">
        <v>743</v>
      </c>
      <c r="H114" s="141" t="s">
        <v>86</v>
      </c>
      <c r="I114" s="141"/>
      <c r="J114" s="141"/>
      <c r="K114" s="141"/>
      <c r="L114" s="141"/>
      <c r="M114" s="141"/>
      <c r="N114" s="141"/>
      <c r="O114" s="141"/>
      <c r="P114" s="141"/>
      <c r="Q114" s="141"/>
      <c r="R114" s="142">
        <v>3.17</v>
      </c>
      <c r="S114" s="141"/>
      <c r="T114" s="143"/>
      <c r="U114" s="141" t="s">
        <v>687</v>
      </c>
      <c r="V114" s="141"/>
      <c r="W114" s="144" t="s">
        <v>438</v>
      </c>
      <c r="X114" s="141"/>
      <c r="Y114" s="141"/>
      <c r="Z114" s="141"/>
      <c r="AA114" s="141"/>
      <c r="AB114" s="141"/>
      <c r="AC114" s="141"/>
      <c r="AD114" s="141"/>
      <c r="AE114" s="141"/>
      <c r="AF114" s="141"/>
      <c r="AG114" s="141"/>
    </row>
    <row r="115" spans="1:33" ht="64.5" customHeight="1" x14ac:dyDescent="0.25">
      <c r="A115" s="141">
        <v>18</v>
      </c>
      <c r="B115" s="141"/>
      <c r="C115" s="145" t="s">
        <v>967</v>
      </c>
      <c r="D115" s="146" t="s">
        <v>550</v>
      </c>
      <c r="E115" s="141"/>
      <c r="F115" s="141" t="s">
        <v>1011</v>
      </c>
      <c r="G115" s="141" t="s">
        <v>93</v>
      </c>
      <c r="H115" s="141" t="s">
        <v>86</v>
      </c>
      <c r="I115" s="141"/>
      <c r="J115" s="141"/>
      <c r="K115" s="141"/>
      <c r="L115" s="141"/>
      <c r="M115" s="141"/>
      <c r="N115" s="141"/>
      <c r="O115" s="141"/>
      <c r="P115" s="141"/>
      <c r="Q115" s="141"/>
      <c r="R115" s="142">
        <v>2.91</v>
      </c>
      <c r="S115" s="141"/>
      <c r="T115" s="143"/>
      <c r="U115" s="141" t="s">
        <v>676</v>
      </c>
      <c r="V115" s="141"/>
      <c r="W115" s="144" t="s">
        <v>438</v>
      </c>
      <c r="X115" s="141"/>
      <c r="Y115" s="141"/>
      <c r="Z115" s="141"/>
      <c r="AA115" s="141"/>
      <c r="AB115" s="141"/>
      <c r="AC115" s="141"/>
      <c r="AD115" s="141"/>
      <c r="AE115" s="141"/>
      <c r="AF115" s="141"/>
      <c r="AG115" s="141"/>
    </row>
    <row r="116" spans="1:33" ht="64.5" customHeight="1" x14ac:dyDescent="0.25">
      <c r="A116" s="141">
        <v>19</v>
      </c>
      <c r="B116" s="141"/>
      <c r="C116" s="145" t="s">
        <v>56</v>
      </c>
      <c r="D116" s="146" t="s">
        <v>125</v>
      </c>
      <c r="E116" s="141"/>
      <c r="F116" s="141" t="s">
        <v>1020</v>
      </c>
      <c r="G116" s="141" t="s">
        <v>80</v>
      </c>
      <c r="H116" s="141" t="s">
        <v>86</v>
      </c>
      <c r="I116" s="141"/>
      <c r="J116" s="141"/>
      <c r="K116" s="141"/>
      <c r="L116" s="141"/>
      <c r="M116" s="141"/>
      <c r="N116" s="141"/>
      <c r="O116" s="141"/>
      <c r="P116" s="141"/>
      <c r="Q116" s="141"/>
      <c r="R116" s="142">
        <v>2.9</v>
      </c>
      <c r="S116" s="141"/>
      <c r="T116" s="143"/>
      <c r="U116" s="141" t="s">
        <v>676</v>
      </c>
      <c r="V116" s="141"/>
      <c r="W116" s="144" t="s">
        <v>438</v>
      </c>
      <c r="X116" s="141"/>
      <c r="Y116" s="141"/>
      <c r="Z116" s="141"/>
      <c r="AA116" s="141"/>
      <c r="AB116" s="141"/>
      <c r="AC116" s="141"/>
      <c r="AD116" s="141"/>
      <c r="AE116" s="141"/>
      <c r="AF116" s="141"/>
      <c r="AG116" s="141"/>
    </row>
    <row r="117" spans="1:33" ht="64.5" customHeight="1" x14ac:dyDescent="0.25">
      <c r="A117" s="141">
        <v>20</v>
      </c>
      <c r="B117" s="141"/>
      <c r="C117" s="145" t="s">
        <v>949</v>
      </c>
      <c r="D117" s="146" t="s">
        <v>950</v>
      </c>
      <c r="E117" s="141"/>
      <c r="F117" s="141" t="s">
        <v>996</v>
      </c>
      <c r="G117" s="141" t="s">
        <v>997</v>
      </c>
      <c r="H117" s="141" t="s">
        <v>57</v>
      </c>
      <c r="I117" s="141"/>
      <c r="J117" s="141"/>
      <c r="K117" s="141"/>
      <c r="L117" s="141"/>
      <c r="M117" s="141"/>
      <c r="N117" s="141"/>
      <c r="O117" s="141"/>
      <c r="P117" s="141"/>
      <c r="Q117" s="141"/>
      <c r="R117" s="142">
        <v>2.68</v>
      </c>
      <c r="S117" s="141"/>
      <c r="T117" s="143"/>
      <c r="U117" s="141" t="s">
        <v>676</v>
      </c>
      <c r="V117" s="141"/>
      <c r="W117" s="144" t="s">
        <v>438</v>
      </c>
      <c r="X117" s="141"/>
      <c r="Y117" s="141"/>
      <c r="Z117" s="141"/>
      <c r="AA117" s="141"/>
      <c r="AB117" s="141"/>
      <c r="AC117" s="141"/>
      <c r="AD117" s="141"/>
      <c r="AE117" s="141"/>
      <c r="AF117" s="141"/>
      <c r="AG117" s="141"/>
    </row>
    <row r="118" spans="1:33" ht="64.5" customHeight="1" x14ac:dyDescent="0.25">
      <c r="A118" s="141">
        <v>21</v>
      </c>
      <c r="B118" s="141"/>
      <c r="C118" s="145" t="s">
        <v>975</v>
      </c>
      <c r="D118" s="146" t="s">
        <v>960</v>
      </c>
      <c r="E118" s="141"/>
      <c r="F118" s="141" t="s">
        <v>1018</v>
      </c>
      <c r="G118" s="141" t="s">
        <v>80</v>
      </c>
      <c r="H118" s="141" t="s">
        <v>57</v>
      </c>
      <c r="I118" s="141"/>
      <c r="J118" s="141"/>
      <c r="K118" s="141"/>
      <c r="L118" s="141"/>
      <c r="M118" s="141"/>
      <c r="N118" s="141"/>
      <c r="O118" s="141"/>
      <c r="P118" s="141"/>
      <c r="Q118" s="141"/>
      <c r="R118" s="142">
        <v>2.59</v>
      </c>
      <c r="S118" s="141"/>
      <c r="T118" s="143"/>
      <c r="U118" s="141" t="s">
        <v>687</v>
      </c>
      <c r="V118" s="141"/>
      <c r="W118" s="144" t="s">
        <v>438</v>
      </c>
      <c r="X118" s="141"/>
      <c r="Y118" s="141"/>
      <c r="Z118" s="141"/>
      <c r="AA118" s="141"/>
      <c r="AB118" s="141"/>
      <c r="AC118" s="141"/>
      <c r="AD118" s="141"/>
      <c r="AE118" s="141"/>
      <c r="AF118" s="141"/>
      <c r="AG118" s="141"/>
    </row>
    <row r="119" spans="1:33" ht="64.5" customHeight="1" x14ac:dyDescent="0.25">
      <c r="A119" s="141">
        <v>22</v>
      </c>
      <c r="B119" s="141"/>
      <c r="C119" s="145" t="s">
        <v>959</v>
      </c>
      <c r="D119" s="146" t="s">
        <v>960</v>
      </c>
      <c r="E119" s="141"/>
      <c r="F119" s="141" t="s">
        <v>1004</v>
      </c>
      <c r="G119" s="141" t="s">
        <v>741</v>
      </c>
      <c r="H119" s="141" t="s">
        <v>57</v>
      </c>
      <c r="I119" s="141"/>
      <c r="J119" s="141"/>
      <c r="K119" s="141"/>
      <c r="L119" s="141"/>
      <c r="M119" s="141"/>
      <c r="N119" s="141"/>
      <c r="O119" s="141"/>
      <c r="P119" s="141"/>
      <c r="Q119" s="141"/>
      <c r="R119" s="142">
        <v>2.83</v>
      </c>
      <c r="S119" s="141"/>
      <c r="T119" s="143"/>
      <c r="U119" s="141" t="s">
        <v>687</v>
      </c>
      <c r="V119" s="141"/>
      <c r="W119" s="144" t="s">
        <v>438</v>
      </c>
      <c r="X119" s="141"/>
      <c r="Y119" s="141"/>
      <c r="Z119" s="141"/>
      <c r="AA119" s="141"/>
      <c r="AB119" s="141"/>
      <c r="AC119" s="141"/>
      <c r="AD119" s="141"/>
      <c r="AE119" s="141"/>
      <c r="AF119" s="141"/>
      <c r="AG119" s="141"/>
    </row>
    <row r="120" spans="1:33" ht="64.5" customHeight="1" x14ac:dyDescent="0.25">
      <c r="A120" s="141">
        <v>23</v>
      </c>
      <c r="B120" s="141"/>
      <c r="C120" s="145" t="s">
        <v>977</v>
      </c>
      <c r="D120" s="146" t="s">
        <v>114</v>
      </c>
      <c r="E120" s="141"/>
      <c r="F120" s="141" t="s">
        <v>1021</v>
      </c>
      <c r="G120" s="141" t="s">
        <v>741</v>
      </c>
      <c r="H120" s="141" t="s">
        <v>86</v>
      </c>
      <c r="I120" s="141"/>
      <c r="J120" s="141"/>
      <c r="K120" s="141"/>
      <c r="L120" s="141"/>
      <c r="M120" s="141"/>
      <c r="N120" s="141"/>
      <c r="O120" s="141"/>
      <c r="P120" s="141"/>
      <c r="Q120" s="141"/>
      <c r="R120" s="142">
        <v>3.31</v>
      </c>
      <c r="S120" s="141"/>
      <c r="T120" s="143"/>
      <c r="U120" s="141" t="s">
        <v>676</v>
      </c>
      <c r="V120" s="141"/>
      <c r="W120" s="144" t="s">
        <v>438</v>
      </c>
      <c r="X120" s="141"/>
      <c r="Y120" s="141"/>
      <c r="Z120" s="141"/>
      <c r="AA120" s="141"/>
      <c r="AB120" s="141"/>
      <c r="AC120" s="141"/>
      <c r="AD120" s="141"/>
      <c r="AE120" s="141"/>
      <c r="AF120" s="141"/>
      <c r="AG120" s="141"/>
    </row>
    <row r="121" spans="1:33" ht="64.5" customHeight="1" x14ac:dyDescent="0.25">
      <c r="A121" s="141">
        <v>24</v>
      </c>
      <c r="B121" s="141"/>
      <c r="C121" s="145" t="s">
        <v>946</v>
      </c>
      <c r="D121" s="146" t="s">
        <v>947</v>
      </c>
      <c r="E121" s="141"/>
      <c r="F121" s="141" t="s">
        <v>993</v>
      </c>
      <c r="G121" s="141" t="s">
        <v>712</v>
      </c>
      <c r="H121" s="141" t="s">
        <v>57</v>
      </c>
      <c r="I121" s="141"/>
      <c r="J121" s="141"/>
      <c r="K121" s="141"/>
      <c r="L121" s="141"/>
      <c r="M121" s="141"/>
      <c r="N121" s="141"/>
      <c r="O121" s="141"/>
      <c r="P121" s="141"/>
      <c r="Q121" s="141"/>
      <c r="R121" s="142">
        <v>3.14</v>
      </c>
      <c r="S121" s="141"/>
      <c r="T121" s="143"/>
      <c r="U121" s="141" t="s">
        <v>678</v>
      </c>
      <c r="V121" s="141"/>
      <c r="W121" s="144" t="s">
        <v>438</v>
      </c>
      <c r="X121" s="141"/>
      <c r="Y121" s="141"/>
      <c r="Z121" s="141"/>
      <c r="AA121" s="141"/>
      <c r="AB121" s="141"/>
      <c r="AC121" s="141"/>
      <c r="AD121" s="141"/>
      <c r="AE121" s="141"/>
      <c r="AF121" s="141"/>
      <c r="AG121" s="141"/>
    </row>
    <row r="122" spans="1:33" ht="64.5" customHeight="1" x14ac:dyDescent="0.25">
      <c r="A122" s="141">
        <v>25</v>
      </c>
      <c r="B122" s="141"/>
      <c r="C122" s="145" t="s">
        <v>968</v>
      </c>
      <c r="D122" s="146" t="s">
        <v>205</v>
      </c>
      <c r="E122" s="141"/>
      <c r="F122" s="141" t="s">
        <v>1012</v>
      </c>
      <c r="G122" s="141" t="s">
        <v>1013</v>
      </c>
      <c r="H122" s="141" t="s">
        <v>57</v>
      </c>
      <c r="I122" s="141"/>
      <c r="J122" s="141"/>
      <c r="K122" s="141"/>
      <c r="L122" s="141"/>
      <c r="M122" s="141"/>
      <c r="N122" s="141"/>
      <c r="O122" s="141"/>
      <c r="P122" s="141"/>
      <c r="Q122" s="141"/>
      <c r="R122" s="142">
        <v>2.79</v>
      </c>
      <c r="S122" s="141"/>
      <c r="T122" s="143"/>
      <c r="U122" s="141" t="s">
        <v>687</v>
      </c>
      <c r="V122" s="141"/>
      <c r="W122" s="144" t="s">
        <v>438</v>
      </c>
      <c r="X122" s="141"/>
      <c r="Y122" s="141"/>
      <c r="Z122" s="141"/>
      <c r="AA122" s="141"/>
      <c r="AB122" s="141"/>
      <c r="AC122" s="141"/>
      <c r="AD122" s="141"/>
      <c r="AE122" s="141"/>
      <c r="AF122" s="141"/>
      <c r="AG122" s="141"/>
    </row>
    <row r="123" spans="1:33" ht="64.5" customHeight="1" x14ac:dyDescent="0.25">
      <c r="A123" s="141">
        <v>26</v>
      </c>
      <c r="B123" s="141"/>
      <c r="C123" s="145" t="s">
        <v>970</v>
      </c>
      <c r="D123" s="146" t="s">
        <v>971</v>
      </c>
      <c r="E123" s="141"/>
      <c r="F123" s="141" t="s">
        <v>1015</v>
      </c>
      <c r="G123" s="141" t="s">
        <v>93</v>
      </c>
      <c r="H123" s="141" t="s">
        <v>86</v>
      </c>
      <c r="I123" s="141"/>
      <c r="J123" s="141"/>
      <c r="K123" s="141"/>
      <c r="L123" s="141"/>
      <c r="M123" s="141"/>
      <c r="N123" s="141"/>
      <c r="O123" s="141"/>
      <c r="P123" s="141"/>
      <c r="Q123" s="141"/>
      <c r="R123" s="142">
        <v>3.17</v>
      </c>
      <c r="S123" s="141"/>
      <c r="T123" s="143"/>
      <c r="U123" s="141" t="s">
        <v>687</v>
      </c>
      <c r="V123" s="141"/>
      <c r="W123" s="144" t="s">
        <v>438</v>
      </c>
      <c r="X123" s="141"/>
      <c r="Y123" s="141"/>
      <c r="Z123" s="141"/>
      <c r="AA123" s="141"/>
      <c r="AB123" s="141"/>
      <c r="AC123" s="141"/>
      <c r="AD123" s="141"/>
      <c r="AE123" s="141"/>
      <c r="AF123" s="141"/>
      <c r="AG123" s="141"/>
    </row>
    <row r="124" spans="1:33" ht="64.5" customHeight="1" x14ac:dyDescent="0.25">
      <c r="A124" s="141">
        <v>27</v>
      </c>
      <c r="B124" s="141"/>
      <c r="C124" s="145" t="s">
        <v>963</v>
      </c>
      <c r="D124" s="146" t="s">
        <v>97</v>
      </c>
      <c r="E124" s="141"/>
      <c r="F124" s="141" t="s">
        <v>1007</v>
      </c>
      <c r="G124" s="141" t="s">
        <v>80</v>
      </c>
      <c r="H124" s="141" t="s">
        <v>86</v>
      </c>
      <c r="I124" s="141"/>
      <c r="J124" s="141"/>
      <c r="K124" s="141"/>
      <c r="L124" s="141"/>
      <c r="M124" s="141"/>
      <c r="N124" s="141"/>
      <c r="O124" s="141"/>
      <c r="P124" s="141"/>
      <c r="Q124" s="141"/>
      <c r="R124" s="142">
        <v>3.15</v>
      </c>
      <c r="S124" s="141"/>
      <c r="T124" s="143"/>
      <c r="U124" s="141" t="s">
        <v>687</v>
      </c>
      <c r="V124" s="141"/>
      <c r="W124" s="144" t="s">
        <v>438</v>
      </c>
      <c r="X124" s="141"/>
      <c r="Y124" s="141"/>
      <c r="Z124" s="141"/>
      <c r="AA124" s="141"/>
      <c r="AB124" s="141"/>
      <c r="AC124" s="141"/>
      <c r="AD124" s="141"/>
      <c r="AE124" s="141"/>
      <c r="AF124" s="141"/>
      <c r="AG124" s="141"/>
    </row>
    <row r="125" spans="1:33" ht="64.5" customHeight="1" x14ac:dyDescent="0.25">
      <c r="A125" s="141">
        <v>28</v>
      </c>
      <c r="B125" s="141"/>
      <c r="C125" s="145" t="s">
        <v>951</v>
      </c>
      <c r="D125" s="146" t="s">
        <v>97</v>
      </c>
      <c r="E125" s="141"/>
      <c r="F125" s="141" t="s">
        <v>998</v>
      </c>
      <c r="G125" s="141" t="s">
        <v>80</v>
      </c>
      <c r="H125" s="141" t="s">
        <v>86</v>
      </c>
      <c r="I125" s="141"/>
      <c r="J125" s="141"/>
      <c r="K125" s="141"/>
      <c r="L125" s="141"/>
      <c r="M125" s="141"/>
      <c r="N125" s="141"/>
      <c r="O125" s="141"/>
      <c r="P125" s="141"/>
      <c r="Q125" s="141"/>
      <c r="R125" s="142">
        <v>2.97</v>
      </c>
      <c r="S125" s="141"/>
      <c r="T125" s="143"/>
      <c r="U125" s="141" t="s">
        <v>687</v>
      </c>
      <c r="V125" s="141"/>
      <c r="W125" s="144" t="s">
        <v>438</v>
      </c>
      <c r="X125" s="141"/>
      <c r="Y125" s="141"/>
      <c r="Z125" s="141"/>
      <c r="AA125" s="141"/>
      <c r="AB125" s="141"/>
      <c r="AC125" s="141"/>
      <c r="AD125" s="141"/>
      <c r="AE125" s="141"/>
      <c r="AF125" s="141"/>
      <c r="AG125" s="141"/>
    </row>
    <row r="126" spans="1:33" ht="64.5" customHeight="1" x14ac:dyDescent="0.25">
      <c r="A126" s="141">
        <v>29</v>
      </c>
      <c r="B126" s="141"/>
      <c r="C126" s="145" t="s">
        <v>957</v>
      </c>
      <c r="D126" s="146" t="s">
        <v>958</v>
      </c>
      <c r="E126" s="141"/>
      <c r="F126" s="141" t="s">
        <v>1002</v>
      </c>
      <c r="G126" s="141" t="s">
        <v>705</v>
      </c>
      <c r="H126" s="141" t="s">
        <v>57</v>
      </c>
      <c r="I126" s="141"/>
      <c r="J126" s="141"/>
      <c r="K126" s="141"/>
      <c r="L126" s="141"/>
      <c r="M126" s="141"/>
      <c r="N126" s="141"/>
      <c r="O126" s="141"/>
      <c r="P126" s="141"/>
      <c r="Q126" s="141"/>
      <c r="R126" s="142">
        <v>2.69</v>
      </c>
      <c r="S126" s="141"/>
      <c r="T126" s="143"/>
      <c r="U126" s="141" t="s">
        <v>687</v>
      </c>
      <c r="V126" s="141"/>
      <c r="W126" s="144" t="s">
        <v>438</v>
      </c>
      <c r="X126" s="141"/>
      <c r="Y126" s="141"/>
      <c r="Z126" s="141"/>
      <c r="AA126" s="141"/>
      <c r="AB126" s="141"/>
      <c r="AC126" s="141"/>
      <c r="AD126" s="141"/>
      <c r="AE126" s="141"/>
      <c r="AF126" s="141"/>
      <c r="AG126" s="141"/>
    </row>
    <row r="127" spans="1:33" ht="64.5" customHeight="1" x14ac:dyDescent="0.25">
      <c r="A127" s="141">
        <v>30</v>
      </c>
      <c r="B127" s="141"/>
      <c r="C127" s="145" t="s">
        <v>846</v>
      </c>
      <c r="D127" s="146" t="s">
        <v>954</v>
      </c>
      <c r="E127" s="141"/>
      <c r="F127" s="141" t="s">
        <v>1000</v>
      </c>
      <c r="G127" s="141" t="s">
        <v>669</v>
      </c>
      <c r="H127" s="141" t="s">
        <v>57</v>
      </c>
      <c r="I127" s="141"/>
      <c r="J127" s="141"/>
      <c r="K127" s="141"/>
      <c r="L127" s="141"/>
      <c r="M127" s="141"/>
      <c r="N127" s="141"/>
      <c r="O127" s="141"/>
      <c r="P127" s="141"/>
      <c r="Q127" s="141"/>
      <c r="R127" s="142">
        <v>2.86</v>
      </c>
      <c r="S127" s="141"/>
      <c r="T127" s="143"/>
      <c r="U127" s="141" t="s">
        <v>687</v>
      </c>
      <c r="V127" s="141"/>
      <c r="W127" s="144" t="s">
        <v>438</v>
      </c>
      <c r="X127" s="141"/>
      <c r="Y127" s="141"/>
      <c r="Z127" s="141"/>
      <c r="AA127" s="141"/>
      <c r="AB127" s="141"/>
      <c r="AC127" s="141"/>
      <c r="AD127" s="141"/>
      <c r="AE127" s="141"/>
      <c r="AF127" s="141"/>
      <c r="AG127" s="141"/>
    </row>
    <row r="128" spans="1:33" ht="64.5" customHeight="1" x14ac:dyDescent="0.25">
      <c r="A128" s="141">
        <v>31</v>
      </c>
      <c r="B128" s="141"/>
      <c r="C128" s="145" t="s">
        <v>955</v>
      </c>
      <c r="D128" s="146" t="s">
        <v>956</v>
      </c>
      <c r="E128" s="141"/>
      <c r="F128" s="141" t="s">
        <v>1001</v>
      </c>
      <c r="G128" s="141" t="s">
        <v>121</v>
      </c>
      <c r="H128" s="141" t="s">
        <v>57</v>
      </c>
      <c r="I128" s="141"/>
      <c r="J128" s="141"/>
      <c r="K128" s="141"/>
      <c r="L128" s="141"/>
      <c r="M128" s="141"/>
      <c r="N128" s="141"/>
      <c r="O128" s="141"/>
      <c r="P128" s="141"/>
      <c r="Q128" s="141"/>
      <c r="R128" s="142">
        <v>3.14</v>
      </c>
      <c r="S128" s="141"/>
      <c r="T128" s="143"/>
      <c r="U128" s="141" t="s">
        <v>676</v>
      </c>
      <c r="V128" s="141"/>
      <c r="W128" s="144" t="s">
        <v>438</v>
      </c>
      <c r="X128" s="141"/>
      <c r="Y128" s="141"/>
      <c r="Z128" s="141"/>
      <c r="AA128" s="141"/>
      <c r="AB128" s="141"/>
      <c r="AC128" s="141"/>
      <c r="AD128" s="141"/>
      <c r="AE128" s="141"/>
      <c r="AF128" s="141"/>
      <c r="AG128" s="141"/>
    </row>
    <row r="129" spans="1:35" ht="64.5" customHeight="1" x14ac:dyDescent="0.25">
      <c r="A129" s="141">
        <v>32</v>
      </c>
      <c r="B129" s="141"/>
      <c r="C129" s="145" t="s">
        <v>942</v>
      </c>
      <c r="D129" s="146" t="s">
        <v>797</v>
      </c>
      <c r="E129" s="141" t="s">
        <v>623</v>
      </c>
      <c r="F129" s="141" t="s">
        <v>984</v>
      </c>
      <c r="G129" s="141" t="s">
        <v>741</v>
      </c>
      <c r="H129" s="141" t="s">
        <v>86</v>
      </c>
      <c r="I129" s="141" t="s">
        <v>58</v>
      </c>
      <c r="J129" s="141" t="s">
        <v>59</v>
      </c>
      <c r="K129" s="141" t="s">
        <v>60</v>
      </c>
      <c r="L129" s="141" t="s">
        <v>87</v>
      </c>
      <c r="M129" s="141"/>
      <c r="N129" s="141" t="s">
        <v>434</v>
      </c>
      <c r="O129" s="141" t="s">
        <v>725</v>
      </c>
      <c r="P129" s="141" t="s">
        <v>88</v>
      </c>
      <c r="Q129" s="141" t="s">
        <v>726</v>
      </c>
      <c r="R129" s="142">
        <v>3.18</v>
      </c>
      <c r="S129" s="141"/>
      <c r="T129" s="143">
        <v>8.8000000000000007</v>
      </c>
      <c r="U129" s="141" t="s">
        <v>676</v>
      </c>
      <c r="V129" s="141" t="s">
        <v>49</v>
      </c>
      <c r="W129" s="144" t="s">
        <v>438</v>
      </c>
      <c r="X129" s="141" t="s">
        <v>727</v>
      </c>
      <c r="Y129" s="141" t="s">
        <v>728</v>
      </c>
      <c r="Z129" s="141" t="s">
        <v>729</v>
      </c>
      <c r="AA129" s="141" t="s">
        <v>730</v>
      </c>
      <c r="AB129" s="141" t="s">
        <v>255</v>
      </c>
      <c r="AC129" s="141" t="s">
        <v>731</v>
      </c>
      <c r="AD129" s="141" t="s">
        <v>677</v>
      </c>
      <c r="AE129" s="141" t="s">
        <v>289</v>
      </c>
      <c r="AF129" s="141" t="s">
        <v>290</v>
      </c>
      <c r="AG129" s="141"/>
    </row>
    <row r="130" spans="1:35" ht="64.5" customHeight="1" x14ac:dyDescent="0.25">
      <c r="A130" s="141">
        <v>33</v>
      </c>
      <c r="B130" s="141"/>
      <c r="C130" s="145" t="s">
        <v>56</v>
      </c>
      <c r="D130" s="146" t="s">
        <v>841</v>
      </c>
      <c r="E130" s="141"/>
      <c r="F130" s="141" t="s">
        <v>1003</v>
      </c>
      <c r="G130" s="141" t="s">
        <v>514</v>
      </c>
      <c r="H130" s="141" t="s">
        <v>86</v>
      </c>
      <c r="I130" s="141"/>
      <c r="J130" s="141"/>
      <c r="K130" s="141"/>
      <c r="L130" s="141"/>
      <c r="M130" s="141"/>
      <c r="N130" s="141"/>
      <c r="O130" s="141"/>
      <c r="P130" s="141"/>
      <c r="Q130" s="141"/>
      <c r="R130" s="142">
        <v>2.91</v>
      </c>
      <c r="S130" s="141"/>
      <c r="T130" s="143"/>
      <c r="U130" s="141" t="s">
        <v>676</v>
      </c>
      <c r="V130" s="141"/>
      <c r="W130" s="144" t="s">
        <v>438</v>
      </c>
      <c r="X130" s="141"/>
      <c r="Y130" s="141"/>
      <c r="Z130" s="141"/>
      <c r="AA130" s="141"/>
      <c r="AB130" s="141"/>
      <c r="AC130" s="141"/>
      <c r="AD130" s="141"/>
      <c r="AE130" s="141"/>
      <c r="AF130" s="141"/>
      <c r="AG130" s="141"/>
    </row>
    <row r="131" spans="1:35" ht="64.5" customHeight="1" x14ac:dyDescent="0.25">
      <c r="A131" s="141">
        <v>34</v>
      </c>
      <c r="B131" s="141"/>
      <c r="C131" s="145" t="s">
        <v>973</v>
      </c>
      <c r="D131" s="146" t="s">
        <v>974</v>
      </c>
      <c r="E131" s="141"/>
      <c r="F131" s="141" t="s">
        <v>1017</v>
      </c>
      <c r="G131" s="141" t="s">
        <v>80</v>
      </c>
      <c r="H131" s="141" t="s">
        <v>86</v>
      </c>
      <c r="I131" s="141"/>
      <c r="J131" s="141"/>
      <c r="K131" s="141"/>
      <c r="L131" s="141"/>
      <c r="M131" s="141"/>
      <c r="N131" s="141"/>
      <c r="O131" s="141"/>
      <c r="P131" s="141"/>
      <c r="Q131" s="141"/>
      <c r="R131" s="142">
        <v>2.59</v>
      </c>
      <c r="S131" s="141"/>
      <c r="T131" s="143"/>
      <c r="U131" s="141" t="s">
        <v>676</v>
      </c>
      <c r="V131" s="141"/>
      <c r="W131" s="144" t="s">
        <v>438</v>
      </c>
      <c r="X131" s="141"/>
      <c r="Y131" s="141"/>
      <c r="Z131" s="141"/>
      <c r="AA131" s="141"/>
      <c r="AB131" s="141"/>
      <c r="AC131" s="141"/>
      <c r="AD131" s="141"/>
      <c r="AE131" s="141"/>
      <c r="AF131" s="141"/>
      <c r="AG131" s="141"/>
    </row>
    <row r="132" spans="1:35" ht="64.5" customHeight="1" x14ac:dyDescent="0.25">
      <c r="A132" s="141">
        <v>35</v>
      </c>
      <c r="B132" s="141"/>
      <c r="C132" s="145" t="s">
        <v>962</v>
      </c>
      <c r="D132" s="146" t="s">
        <v>17</v>
      </c>
      <c r="E132" s="141"/>
      <c r="F132" s="141" t="s">
        <v>1006</v>
      </c>
      <c r="G132" s="141" t="s">
        <v>723</v>
      </c>
      <c r="H132" s="141" t="s">
        <v>86</v>
      </c>
      <c r="I132" s="141"/>
      <c r="J132" s="141"/>
      <c r="K132" s="141"/>
      <c r="L132" s="141"/>
      <c r="M132" s="141"/>
      <c r="N132" s="141"/>
      <c r="O132" s="141"/>
      <c r="P132" s="141"/>
      <c r="Q132" s="141"/>
      <c r="R132" s="142">
        <v>2.99</v>
      </c>
      <c r="S132" s="141"/>
      <c r="T132" s="143"/>
      <c r="U132" s="141" t="s">
        <v>676</v>
      </c>
      <c r="V132" s="141"/>
      <c r="W132" s="144" t="s">
        <v>438</v>
      </c>
      <c r="X132" s="141"/>
      <c r="Y132" s="141"/>
      <c r="Z132" s="141"/>
      <c r="AA132" s="141"/>
      <c r="AB132" s="141"/>
      <c r="AC132" s="141"/>
      <c r="AD132" s="141"/>
      <c r="AE132" s="141"/>
      <c r="AF132" s="141"/>
      <c r="AG132" s="141"/>
    </row>
    <row r="133" spans="1:35" ht="64.5" customHeight="1" x14ac:dyDescent="0.25">
      <c r="A133" s="141">
        <v>36</v>
      </c>
      <c r="B133" s="141"/>
      <c r="C133" s="145" t="s">
        <v>979</v>
      </c>
      <c r="D133" s="146" t="s">
        <v>17</v>
      </c>
      <c r="E133" s="141"/>
      <c r="F133" s="141" t="s">
        <v>1023</v>
      </c>
      <c r="G133" s="141" t="s">
        <v>712</v>
      </c>
      <c r="H133" s="141" t="s">
        <v>86</v>
      </c>
      <c r="I133" s="141"/>
      <c r="J133" s="141"/>
      <c r="K133" s="141"/>
      <c r="L133" s="141"/>
      <c r="M133" s="141"/>
      <c r="N133" s="141"/>
      <c r="O133" s="141"/>
      <c r="P133" s="141"/>
      <c r="Q133" s="141"/>
      <c r="R133" s="142">
        <v>3.17</v>
      </c>
      <c r="S133" s="141"/>
      <c r="T133" s="143"/>
      <c r="U133" s="141" t="s">
        <v>676</v>
      </c>
      <c r="V133" s="141"/>
      <c r="W133" s="144" t="s">
        <v>438</v>
      </c>
      <c r="X133" s="141"/>
      <c r="Y133" s="141"/>
      <c r="Z133" s="141"/>
      <c r="AA133" s="141"/>
      <c r="AB133" s="141"/>
      <c r="AC133" s="141"/>
      <c r="AD133" s="141"/>
      <c r="AE133" s="141"/>
      <c r="AF133" s="141"/>
      <c r="AG133" s="141"/>
    </row>
    <row r="134" spans="1:35" ht="64.5" customHeight="1" x14ac:dyDescent="0.25">
      <c r="A134" s="141">
        <v>37</v>
      </c>
      <c r="B134" s="141"/>
      <c r="C134" s="145" t="s">
        <v>965</v>
      </c>
      <c r="D134" s="146" t="s">
        <v>966</v>
      </c>
      <c r="E134" s="141"/>
      <c r="F134" s="141" t="s">
        <v>1009</v>
      </c>
      <c r="G134" s="141" t="s">
        <v>1010</v>
      </c>
      <c r="H134" s="141" t="s">
        <v>57</v>
      </c>
      <c r="I134" s="141"/>
      <c r="J134" s="141"/>
      <c r="K134" s="141"/>
      <c r="L134" s="141"/>
      <c r="M134" s="141"/>
      <c r="N134" s="141"/>
      <c r="O134" s="141"/>
      <c r="P134" s="141"/>
      <c r="Q134" s="141"/>
      <c r="R134" s="142">
        <v>3.1</v>
      </c>
      <c r="S134" s="141"/>
      <c r="T134" s="143"/>
      <c r="U134" s="141" t="s">
        <v>676</v>
      </c>
      <c r="V134" s="141"/>
      <c r="W134" s="144" t="s">
        <v>438</v>
      </c>
      <c r="X134" s="141"/>
      <c r="Y134" s="141"/>
      <c r="Z134" s="141"/>
      <c r="AA134" s="141"/>
      <c r="AB134" s="141"/>
      <c r="AC134" s="141"/>
      <c r="AD134" s="141"/>
      <c r="AE134" s="141"/>
      <c r="AF134" s="141"/>
      <c r="AG134" s="141"/>
    </row>
    <row r="135" spans="1:35" ht="64.5" customHeight="1" x14ac:dyDescent="0.25">
      <c r="A135" s="141">
        <v>38</v>
      </c>
      <c r="B135" s="141"/>
      <c r="C135" s="145" t="s">
        <v>969</v>
      </c>
      <c r="D135" s="146" t="s">
        <v>151</v>
      </c>
      <c r="E135" s="141"/>
      <c r="F135" s="141" t="s">
        <v>1014</v>
      </c>
      <c r="G135" s="141" t="s">
        <v>724</v>
      </c>
      <c r="H135" s="141" t="s">
        <v>57</v>
      </c>
      <c r="I135" s="141"/>
      <c r="J135" s="141"/>
      <c r="K135" s="141"/>
      <c r="L135" s="141"/>
      <c r="M135" s="141"/>
      <c r="N135" s="141"/>
      <c r="O135" s="141"/>
      <c r="P135" s="141"/>
      <c r="Q135" s="141"/>
      <c r="R135" s="142">
        <v>3.27</v>
      </c>
      <c r="S135" s="141"/>
      <c r="T135" s="143"/>
      <c r="U135" s="141" t="s">
        <v>676</v>
      </c>
      <c r="V135" s="141"/>
      <c r="W135" s="144" t="s">
        <v>438</v>
      </c>
      <c r="X135" s="141"/>
      <c r="Y135" s="141"/>
      <c r="Z135" s="141"/>
      <c r="AA135" s="141"/>
      <c r="AB135" s="141"/>
      <c r="AC135" s="141"/>
      <c r="AD135" s="141"/>
      <c r="AE135" s="141"/>
      <c r="AF135" s="141"/>
      <c r="AG135" s="141"/>
    </row>
    <row r="136" spans="1:35" ht="64.5" customHeight="1" x14ac:dyDescent="0.25">
      <c r="A136" s="141">
        <v>39</v>
      </c>
      <c r="B136" s="141"/>
      <c r="C136" s="145" t="s">
        <v>587</v>
      </c>
      <c r="D136" s="146" t="s">
        <v>834</v>
      </c>
      <c r="E136" s="141"/>
      <c r="F136" s="141" t="s">
        <v>986</v>
      </c>
      <c r="G136" s="141" t="s">
        <v>80</v>
      </c>
      <c r="H136" s="141" t="s">
        <v>86</v>
      </c>
      <c r="I136" s="141"/>
      <c r="J136" s="141"/>
      <c r="K136" s="141"/>
      <c r="L136" s="141"/>
      <c r="M136" s="141"/>
      <c r="N136" s="141"/>
      <c r="O136" s="141"/>
      <c r="P136" s="141"/>
      <c r="Q136" s="141"/>
      <c r="R136" s="142">
        <v>3.5</v>
      </c>
      <c r="S136" s="141"/>
      <c r="T136" s="143"/>
      <c r="U136" s="141" t="s">
        <v>676</v>
      </c>
      <c r="V136" s="141"/>
      <c r="W136" s="144" t="s">
        <v>438</v>
      </c>
      <c r="X136" s="141"/>
      <c r="Y136" s="141"/>
      <c r="Z136" s="141"/>
      <c r="AA136" s="141"/>
      <c r="AB136" s="141"/>
      <c r="AC136" s="141"/>
      <c r="AD136" s="141"/>
      <c r="AE136" s="141"/>
      <c r="AF136" s="141"/>
      <c r="AG136" s="141"/>
    </row>
    <row r="137" spans="1:35" ht="64.5" customHeight="1" x14ac:dyDescent="0.25">
      <c r="A137" s="141">
        <v>40</v>
      </c>
      <c r="B137" s="141"/>
      <c r="C137" s="145" t="s">
        <v>775</v>
      </c>
      <c r="D137" s="146" t="s">
        <v>591</v>
      </c>
      <c r="E137" s="141"/>
      <c r="F137" s="141" t="s">
        <v>991</v>
      </c>
      <c r="G137" s="141" t="s">
        <v>80</v>
      </c>
      <c r="H137" s="141" t="s">
        <v>57</v>
      </c>
      <c r="I137" s="141"/>
      <c r="J137" s="141"/>
      <c r="K137" s="141"/>
      <c r="L137" s="141"/>
      <c r="M137" s="141"/>
      <c r="N137" s="141"/>
      <c r="O137" s="141"/>
      <c r="P137" s="141"/>
      <c r="Q137" s="141"/>
      <c r="R137" s="142">
        <v>2.83</v>
      </c>
      <c r="S137" s="141"/>
      <c r="T137" s="143"/>
      <c r="U137" s="141" t="s">
        <v>676</v>
      </c>
      <c r="V137" s="141"/>
      <c r="W137" s="144" t="s">
        <v>438</v>
      </c>
      <c r="X137" s="141"/>
      <c r="Y137" s="141"/>
      <c r="Z137" s="141"/>
      <c r="AA137" s="141"/>
      <c r="AB137" s="141"/>
      <c r="AC137" s="141"/>
      <c r="AD137" s="141"/>
      <c r="AE137" s="141"/>
      <c r="AF137" s="141"/>
      <c r="AG137" s="141"/>
    </row>
    <row r="138" spans="1:35" ht="64.5" customHeight="1" x14ac:dyDescent="0.25">
      <c r="A138" s="141">
        <v>41</v>
      </c>
      <c r="B138" s="141"/>
      <c r="C138" s="145" t="s">
        <v>982</v>
      </c>
      <c r="D138" s="146" t="s">
        <v>983</v>
      </c>
      <c r="E138" s="141"/>
      <c r="F138" s="141" t="s">
        <v>1028</v>
      </c>
      <c r="G138" s="141" t="s">
        <v>514</v>
      </c>
      <c r="H138" s="141" t="s">
        <v>86</v>
      </c>
      <c r="I138" s="141"/>
      <c r="J138" s="141"/>
      <c r="K138" s="141"/>
      <c r="L138" s="141"/>
      <c r="M138" s="141"/>
      <c r="N138" s="141"/>
      <c r="O138" s="141"/>
      <c r="P138" s="141"/>
      <c r="Q138" s="141"/>
      <c r="R138" s="142">
        <v>3.17</v>
      </c>
      <c r="S138" s="141"/>
      <c r="T138" s="143"/>
      <c r="U138" s="141" t="s">
        <v>678</v>
      </c>
      <c r="V138" s="141"/>
      <c r="W138" s="144" t="s">
        <v>345</v>
      </c>
      <c r="X138" s="141"/>
      <c r="Y138" s="141"/>
      <c r="Z138" s="141"/>
      <c r="AA138" s="141"/>
      <c r="AB138" s="141"/>
      <c r="AC138" s="141"/>
      <c r="AD138" s="141"/>
      <c r="AE138" s="141"/>
      <c r="AF138" s="141"/>
      <c r="AG138" s="141"/>
    </row>
    <row r="139" spans="1:35" s="137" customFormat="1" ht="25.5" customHeight="1" x14ac:dyDescent="0.25">
      <c r="A139" s="138" t="s">
        <v>761</v>
      </c>
      <c r="C139" s="147" t="s">
        <v>762</v>
      </c>
      <c r="D139" s="151"/>
      <c r="E139" s="148"/>
      <c r="F139" s="148"/>
      <c r="G139" s="148"/>
      <c r="H139" s="148"/>
      <c r="I139" s="148"/>
      <c r="J139" s="148"/>
      <c r="K139" s="148"/>
      <c r="L139" s="148"/>
      <c r="M139" s="148"/>
      <c r="N139" s="148"/>
      <c r="O139" s="148"/>
      <c r="P139" s="148"/>
      <c r="Q139" s="148"/>
      <c r="R139" s="169"/>
      <c r="S139" s="148"/>
      <c r="T139" s="149"/>
      <c r="U139" s="148" t="s">
        <v>750</v>
      </c>
      <c r="V139" s="168"/>
      <c r="W139" s="167">
        <v>60340410</v>
      </c>
      <c r="X139" s="148"/>
      <c r="Y139" s="148"/>
      <c r="Z139" s="148"/>
      <c r="AA139" s="148"/>
      <c r="AB139" s="148"/>
      <c r="AC139" s="148"/>
      <c r="AD139" s="148"/>
      <c r="AE139" s="148"/>
      <c r="AF139" s="148"/>
      <c r="AG139" s="150"/>
      <c r="AI139" s="134"/>
    </row>
    <row r="140" spans="1:35" ht="64.5" customHeight="1" x14ac:dyDescent="0.25">
      <c r="A140" s="141">
        <v>1</v>
      </c>
      <c r="B140" s="141">
        <v>13055581</v>
      </c>
      <c r="C140" s="145" t="s">
        <v>1074</v>
      </c>
      <c r="D140" s="146" t="s">
        <v>223</v>
      </c>
      <c r="E140" s="141"/>
      <c r="F140" s="141" t="s">
        <v>1125</v>
      </c>
      <c r="G140" s="141" t="s">
        <v>80</v>
      </c>
      <c r="H140" s="141" t="s">
        <v>86</v>
      </c>
      <c r="I140" s="141"/>
      <c r="J140" s="141"/>
      <c r="K140" s="141"/>
      <c r="L140" s="141"/>
      <c r="M140" s="141"/>
      <c r="N140" s="141"/>
      <c r="O140" s="141"/>
      <c r="P140" s="141"/>
      <c r="Q140" s="141"/>
      <c r="R140" s="142">
        <v>3.05</v>
      </c>
      <c r="S140" s="141"/>
      <c r="T140" s="143"/>
      <c r="U140" s="141" t="s">
        <v>676</v>
      </c>
      <c r="V140" s="141"/>
      <c r="W140" s="144" t="s">
        <v>54</v>
      </c>
      <c r="X140" s="141"/>
      <c r="Y140" s="141"/>
      <c r="Z140" s="141"/>
      <c r="AA140" s="141"/>
      <c r="AB140" s="141"/>
      <c r="AC140" s="141"/>
      <c r="AD140" s="141"/>
      <c r="AE140" s="141"/>
      <c r="AF140" s="141"/>
      <c r="AG140" s="141"/>
    </row>
    <row r="141" spans="1:35" ht="64.5" customHeight="1" x14ac:dyDescent="0.25">
      <c r="A141" s="141">
        <v>2</v>
      </c>
      <c r="B141" s="141"/>
      <c r="C141" s="145" t="s">
        <v>1077</v>
      </c>
      <c r="D141" s="146" t="s">
        <v>879</v>
      </c>
      <c r="E141" s="141"/>
      <c r="F141" s="141" t="s">
        <v>1128</v>
      </c>
      <c r="G141" s="141" t="s">
        <v>705</v>
      </c>
      <c r="H141" s="141" t="s">
        <v>57</v>
      </c>
      <c r="I141" s="141"/>
      <c r="J141" s="141"/>
      <c r="K141" s="141"/>
      <c r="L141" s="141"/>
      <c r="M141" s="141"/>
      <c r="N141" s="141"/>
      <c r="O141" s="141"/>
      <c r="P141" s="141"/>
      <c r="Q141" s="141"/>
      <c r="R141" s="142">
        <v>2.93</v>
      </c>
      <c r="S141" s="141"/>
      <c r="T141" s="143"/>
      <c r="U141" s="141" t="s">
        <v>687</v>
      </c>
      <c r="V141" s="141"/>
      <c r="W141" s="144" t="s">
        <v>54</v>
      </c>
      <c r="X141" s="141"/>
      <c r="Y141" s="141"/>
      <c r="Z141" s="141"/>
      <c r="AA141" s="141"/>
      <c r="AB141" s="141"/>
      <c r="AC141" s="141"/>
      <c r="AD141" s="141"/>
      <c r="AE141" s="141"/>
      <c r="AF141" s="141"/>
      <c r="AG141" s="141"/>
    </row>
    <row r="142" spans="1:35" ht="64.5" customHeight="1" x14ac:dyDescent="0.25">
      <c r="A142" s="141">
        <v>3</v>
      </c>
      <c r="B142" s="141"/>
      <c r="C142" s="145" t="s">
        <v>1070</v>
      </c>
      <c r="D142" s="146" t="s">
        <v>1071</v>
      </c>
      <c r="E142" s="141"/>
      <c r="F142" s="141" t="s">
        <v>1120</v>
      </c>
      <c r="G142" s="141" t="s">
        <v>98</v>
      </c>
      <c r="H142" s="141" t="s">
        <v>86</v>
      </c>
      <c r="I142" s="141"/>
      <c r="J142" s="141"/>
      <c r="K142" s="141"/>
      <c r="L142" s="141"/>
      <c r="M142" s="141"/>
      <c r="N142" s="141"/>
      <c r="O142" s="141"/>
      <c r="P142" s="141"/>
      <c r="Q142" s="141"/>
      <c r="R142" s="142">
        <v>3.19</v>
      </c>
      <c r="S142" s="141"/>
      <c r="T142" s="143"/>
      <c r="U142" s="141" t="s">
        <v>676</v>
      </c>
      <c r="V142" s="141"/>
      <c r="W142" s="144" t="s">
        <v>54</v>
      </c>
      <c r="X142" s="141"/>
      <c r="Y142" s="141"/>
      <c r="Z142" s="141"/>
      <c r="AA142" s="141"/>
      <c r="AB142" s="141"/>
      <c r="AC142" s="141"/>
      <c r="AD142" s="141"/>
      <c r="AE142" s="141"/>
      <c r="AF142" s="141"/>
      <c r="AG142" s="141"/>
    </row>
    <row r="143" spans="1:35" ht="64.5" customHeight="1" x14ac:dyDescent="0.25">
      <c r="A143" s="141">
        <v>4</v>
      </c>
      <c r="B143" s="141"/>
      <c r="C143" s="145" t="s">
        <v>970</v>
      </c>
      <c r="D143" s="146" t="s">
        <v>588</v>
      </c>
      <c r="E143" s="141"/>
      <c r="F143" s="141" t="s">
        <v>1086</v>
      </c>
      <c r="G143" s="141" t="s">
        <v>492</v>
      </c>
      <c r="H143" s="141" t="s">
        <v>86</v>
      </c>
      <c r="I143" s="141"/>
      <c r="J143" s="141"/>
      <c r="K143" s="141"/>
      <c r="L143" s="141"/>
      <c r="M143" s="141"/>
      <c r="N143" s="141"/>
      <c r="O143" s="141"/>
      <c r="P143" s="141"/>
      <c r="Q143" s="141"/>
      <c r="R143" s="142">
        <v>2.99</v>
      </c>
      <c r="S143" s="141"/>
      <c r="T143" s="143"/>
      <c r="U143" s="141" t="s">
        <v>687</v>
      </c>
      <c r="V143" s="141"/>
      <c r="W143" s="144" t="s">
        <v>54</v>
      </c>
      <c r="X143" s="141"/>
      <c r="Y143" s="141"/>
      <c r="Z143" s="141"/>
      <c r="AA143" s="141"/>
      <c r="AB143" s="141"/>
      <c r="AC143" s="141"/>
      <c r="AD143" s="141"/>
      <c r="AE143" s="141"/>
      <c r="AF143" s="141"/>
      <c r="AG143" s="141"/>
    </row>
    <row r="144" spans="1:35" ht="64.5" customHeight="1" x14ac:dyDescent="0.25">
      <c r="A144" s="141">
        <v>5</v>
      </c>
      <c r="B144" s="141"/>
      <c r="C144" s="145" t="s">
        <v>1081</v>
      </c>
      <c r="D144" s="146" t="s">
        <v>851</v>
      </c>
      <c r="E144" s="141"/>
      <c r="F144" s="141" t="s">
        <v>1132</v>
      </c>
      <c r="G144" s="141" t="s">
        <v>669</v>
      </c>
      <c r="H144" s="141" t="s">
        <v>57</v>
      </c>
      <c r="I144" s="141"/>
      <c r="J144" s="141"/>
      <c r="K144" s="141"/>
      <c r="L144" s="141"/>
      <c r="M144" s="141"/>
      <c r="N144" s="141"/>
      <c r="O144" s="141"/>
      <c r="P144" s="141"/>
      <c r="Q144" s="141"/>
      <c r="R144" s="142">
        <v>3.14</v>
      </c>
      <c r="S144" s="141"/>
      <c r="T144" s="143"/>
      <c r="U144" s="141" t="s">
        <v>687</v>
      </c>
      <c r="V144" s="141"/>
      <c r="W144" s="144" t="s">
        <v>54</v>
      </c>
      <c r="X144" s="141"/>
      <c r="Y144" s="141"/>
      <c r="Z144" s="141"/>
      <c r="AA144" s="141"/>
      <c r="AB144" s="141"/>
      <c r="AC144" s="141"/>
      <c r="AD144" s="141"/>
      <c r="AE144" s="141"/>
      <c r="AF144" s="141"/>
      <c r="AG144" s="141"/>
    </row>
    <row r="145" spans="1:33" ht="64.5" customHeight="1" x14ac:dyDescent="0.25">
      <c r="A145" s="141">
        <v>6</v>
      </c>
      <c r="B145" s="141"/>
      <c r="C145" s="145" t="s">
        <v>1066</v>
      </c>
      <c r="D145" s="146" t="s">
        <v>1067</v>
      </c>
      <c r="E145" s="141"/>
      <c r="F145" s="141" t="s">
        <v>1114</v>
      </c>
      <c r="G145" s="141" t="s">
        <v>705</v>
      </c>
      <c r="H145" s="141" t="s">
        <v>57</v>
      </c>
      <c r="I145" s="141"/>
      <c r="J145" s="141"/>
      <c r="K145" s="141"/>
      <c r="L145" s="141"/>
      <c r="M145" s="141"/>
      <c r="N145" s="141"/>
      <c r="O145" s="141"/>
      <c r="P145" s="141"/>
      <c r="Q145" s="141"/>
      <c r="R145" s="142">
        <v>2.86</v>
      </c>
      <c r="S145" s="141"/>
      <c r="T145" s="143"/>
      <c r="U145" s="141" t="s">
        <v>676</v>
      </c>
      <c r="V145" s="141"/>
      <c r="W145" s="144" t="s">
        <v>54</v>
      </c>
      <c r="X145" s="141"/>
      <c r="Y145" s="141"/>
      <c r="Z145" s="141"/>
      <c r="AA145" s="141"/>
      <c r="AB145" s="141"/>
      <c r="AC145" s="141"/>
      <c r="AD145" s="141"/>
      <c r="AE145" s="141"/>
      <c r="AF145" s="141"/>
      <c r="AG145" s="141"/>
    </row>
    <row r="146" spans="1:33" ht="64.5" customHeight="1" x14ac:dyDescent="0.25">
      <c r="A146" s="141">
        <v>7</v>
      </c>
      <c r="B146" s="141"/>
      <c r="C146" s="145" t="s">
        <v>882</v>
      </c>
      <c r="D146" s="146" t="s">
        <v>89</v>
      </c>
      <c r="E146" s="141" t="s">
        <v>638</v>
      </c>
      <c r="F146" s="141" t="s">
        <v>1083</v>
      </c>
      <c r="G146" s="141" t="s">
        <v>80</v>
      </c>
      <c r="H146" s="141" t="s">
        <v>57</v>
      </c>
      <c r="I146" s="141" t="s">
        <v>106</v>
      </c>
      <c r="J146" s="141" t="s">
        <v>59</v>
      </c>
      <c r="K146" s="141" t="s">
        <v>107</v>
      </c>
      <c r="L146" s="141" t="s">
        <v>378</v>
      </c>
      <c r="M146" s="141"/>
      <c r="N146" s="141" t="s">
        <v>732</v>
      </c>
      <c r="O146" s="141" t="s">
        <v>733</v>
      </c>
      <c r="P146" s="141" t="s">
        <v>734</v>
      </c>
      <c r="Q146" s="141" t="s">
        <v>735</v>
      </c>
      <c r="R146" s="142">
        <v>3.12</v>
      </c>
      <c r="S146" s="141"/>
      <c r="T146" s="143">
        <v>8.3000000000000007</v>
      </c>
      <c r="U146" s="141" t="s">
        <v>687</v>
      </c>
      <c r="V146" s="141" t="s">
        <v>49</v>
      </c>
      <c r="W146" s="144" t="s">
        <v>438</v>
      </c>
      <c r="X146" s="141" t="s">
        <v>736</v>
      </c>
      <c r="Y146" s="141" t="s">
        <v>737</v>
      </c>
      <c r="Z146" s="141" t="s">
        <v>540</v>
      </c>
      <c r="AA146" s="141" t="s">
        <v>738</v>
      </c>
      <c r="AB146" s="141" t="s">
        <v>739</v>
      </c>
      <c r="AC146" s="141" t="s">
        <v>740</v>
      </c>
      <c r="AD146" s="141" t="s">
        <v>679</v>
      </c>
      <c r="AE146" s="141" t="s">
        <v>390</v>
      </c>
      <c r="AF146" s="141" t="s">
        <v>391</v>
      </c>
      <c r="AG146" s="141"/>
    </row>
    <row r="147" spans="1:33" ht="64.5" customHeight="1" x14ac:dyDescent="0.25">
      <c r="A147" s="141">
        <v>8</v>
      </c>
      <c r="B147" s="141"/>
      <c r="C147" s="145" t="s">
        <v>1073</v>
      </c>
      <c r="D147" s="146" t="s">
        <v>89</v>
      </c>
      <c r="E147" s="141"/>
      <c r="F147" s="141" t="s">
        <v>1124</v>
      </c>
      <c r="G147" s="141" t="s">
        <v>80</v>
      </c>
      <c r="H147" s="141" t="s">
        <v>86</v>
      </c>
      <c r="I147" s="141"/>
      <c r="J147" s="141"/>
      <c r="K147" s="141"/>
      <c r="L147" s="141"/>
      <c r="M147" s="141"/>
      <c r="N147" s="141"/>
      <c r="O147" s="141"/>
      <c r="P147" s="141"/>
      <c r="Q147" s="141"/>
      <c r="R147" s="142">
        <v>3.03</v>
      </c>
      <c r="S147" s="141"/>
      <c r="T147" s="143"/>
      <c r="U147" s="141" t="s">
        <v>676</v>
      </c>
      <c r="V147" s="141"/>
      <c r="W147" s="144" t="s">
        <v>438</v>
      </c>
      <c r="X147" s="141"/>
      <c r="Y147" s="141"/>
      <c r="Z147" s="141"/>
      <c r="AA147" s="141"/>
      <c r="AB147" s="141"/>
      <c r="AC147" s="141"/>
      <c r="AD147" s="141"/>
      <c r="AE147" s="141"/>
      <c r="AF147" s="141"/>
      <c r="AG147" s="141"/>
    </row>
    <row r="148" spans="1:33" ht="64.5" customHeight="1" x14ac:dyDescent="0.25">
      <c r="A148" s="141">
        <v>9</v>
      </c>
      <c r="B148" s="141"/>
      <c r="C148" s="145" t="s">
        <v>1063</v>
      </c>
      <c r="D148" s="146" t="s">
        <v>89</v>
      </c>
      <c r="E148" s="141"/>
      <c r="F148" s="141" t="s">
        <v>1112</v>
      </c>
      <c r="G148" s="141" t="s">
        <v>705</v>
      </c>
      <c r="H148" s="141" t="s">
        <v>86</v>
      </c>
      <c r="I148" s="141"/>
      <c r="J148" s="141"/>
      <c r="K148" s="141"/>
      <c r="L148" s="141"/>
      <c r="M148" s="141"/>
      <c r="N148" s="141"/>
      <c r="O148" s="141"/>
      <c r="P148" s="141"/>
      <c r="Q148" s="141"/>
      <c r="R148" s="142">
        <v>3.01</v>
      </c>
      <c r="S148" s="141"/>
      <c r="T148" s="143"/>
      <c r="U148" s="141" t="s">
        <v>687</v>
      </c>
      <c r="V148" s="141"/>
      <c r="W148" s="144" t="s">
        <v>438</v>
      </c>
      <c r="X148" s="141"/>
      <c r="Y148" s="141"/>
      <c r="Z148" s="141"/>
      <c r="AA148" s="141"/>
      <c r="AB148" s="141"/>
      <c r="AC148" s="141"/>
      <c r="AD148" s="141"/>
      <c r="AE148" s="141"/>
      <c r="AF148" s="141"/>
      <c r="AG148" s="141"/>
    </row>
    <row r="149" spans="1:33" ht="64.5" customHeight="1" x14ac:dyDescent="0.25">
      <c r="A149" s="141">
        <v>10</v>
      </c>
      <c r="B149" s="141"/>
      <c r="C149" s="145" t="s">
        <v>1051</v>
      </c>
      <c r="D149" s="146" t="s">
        <v>877</v>
      </c>
      <c r="E149" s="141"/>
      <c r="F149" s="141" t="s">
        <v>1102</v>
      </c>
      <c r="G149" s="141" t="s">
        <v>85</v>
      </c>
      <c r="H149" s="141" t="s">
        <v>57</v>
      </c>
      <c r="I149" s="141"/>
      <c r="J149" s="141"/>
      <c r="K149" s="141"/>
      <c r="L149" s="141"/>
      <c r="M149" s="141"/>
      <c r="N149" s="141"/>
      <c r="O149" s="141"/>
      <c r="P149" s="141"/>
      <c r="Q149" s="141"/>
      <c r="R149" s="142">
        <v>2.41</v>
      </c>
      <c r="S149" s="141"/>
      <c r="T149" s="143"/>
      <c r="U149" s="141" t="s">
        <v>676</v>
      </c>
      <c r="V149" s="141"/>
      <c r="W149" s="144" t="s">
        <v>438</v>
      </c>
      <c r="X149" s="141"/>
      <c r="Y149" s="141"/>
      <c r="Z149" s="141"/>
      <c r="AA149" s="141"/>
      <c r="AB149" s="141"/>
      <c r="AC149" s="141"/>
      <c r="AD149" s="141"/>
      <c r="AE149" s="141"/>
      <c r="AF149" s="141"/>
      <c r="AG149" s="141"/>
    </row>
    <row r="150" spans="1:33" ht="64.5" customHeight="1" x14ac:dyDescent="0.25">
      <c r="A150" s="141">
        <v>11</v>
      </c>
      <c r="B150" s="141"/>
      <c r="C150" s="145" t="s">
        <v>1030</v>
      </c>
      <c r="D150" s="146" t="s">
        <v>1031</v>
      </c>
      <c r="E150" s="141"/>
      <c r="F150" s="141" t="s">
        <v>1085</v>
      </c>
      <c r="G150" s="141" t="s">
        <v>741</v>
      </c>
      <c r="H150" s="141" t="s">
        <v>57</v>
      </c>
      <c r="I150" s="141"/>
      <c r="J150" s="141"/>
      <c r="K150" s="141"/>
      <c r="L150" s="141"/>
      <c r="M150" s="141"/>
      <c r="N150" s="141"/>
      <c r="O150" s="141"/>
      <c r="P150" s="141"/>
      <c r="Q150" s="141"/>
      <c r="R150" s="142">
        <v>2.75</v>
      </c>
      <c r="S150" s="141"/>
      <c r="T150" s="143"/>
      <c r="U150" s="141" t="s">
        <v>687</v>
      </c>
      <c r="V150" s="141"/>
      <c r="W150" s="144" t="s">
        <v>438</v>
      </c>
      <c r="X150" s="141"/>
      <c r="Y150" s="141"/>
      <c r="Z150" s="141"/>
      <c r="AA150" s="141"/>
      <c r="AB150" s="141"/>
      <c r="AC150" s="141"/>
      <c r="AD150" s="141"/>
      <c r="AE150" s="141"/>
      <c r="AF150" s="141"/>
      <c r="AG150" s="141"/>
    </row>
    <row r="151" spans="1:33" ht="64.5" customHeight="1" x14ac:dyDescent="0.25">
      <c r="A151" s="141">
        <v>12</v>
      </c>
      <c r="B151" s="141"/>
      <c r="C151" s="145" t="s">
        <v>1055</v>
      </c>
      <c r="D151" s="146" t="s">
        <v>1056</v>
      </c>
      <c r="E151" s="141"/>
      <c r="F151" s="141" t="s">
        <v>1106</v>
      </c>
      <c r="G151" s="141" t="s">
        <v>705</v>
      </c>
      <c r="H151" s="141" t="s">
        <v>57</v>
      </c>
      <c r="I151" s="141"/>
      <c r="J151" s="141"/>
      <c r="K151" s="141"/>
      <c r="L151" s="141"/>
      <c r="M151" s="141"/>
      <c r="N151" s="141"/>
      <c r="O151" s="141"/>
      <c r="P151" s="141"/>
      <c r="Q151" s="141"/>
      <c r="R151" s="142">
        <v>3.01</v>
      </c>
      <c r="S151" s="141"/>
      <c r="T151" s="143"/>
      <c r="U151" s="141" t="s">
        <v>676</v>
      </c>
      <c r="V151" s="141"/>
      <c r="W151" s="144" t="s">
        <v>438</v>
      </c>
      <c r="X151" s="141"/>
      <c r="Y151" s="141"/>
      <c r="Z151" s="141"/>
      <c r="AA151" s="141"/>
      <c r="AB151" s="141"/>
      <c r="AC151" s="141"/>
      <c r="AD151" s="141"/>
      <c r="AE151" s="141"/>
      <c r="AF151" s="141"/>
      <c r="AG151" s="141"/>
    </row>
    <row r="152" spans="1:33" ht="64.5" customHeight="1" x14ac:dyDescent="0.25">
      <c r="A152" s="141">
        <v>13</v>
      </c>
      <c r="B152" s="141"/>
      <c r="C152" s="145" t="s">
        <v>1041</v>
      </c>
      <c r="D152" s="146" t="s">
        <v>95</v>
      </c>
      <c r="E152" s="141"/>
      <c r="F152" s="141" t="s">
        <v>1095</v>
      </c>
      <c r="G152" s="141" t="s">
        <v>499</v>
      </c>
      <c r="H152" s="141" t="s">
        <v>86</v>
      </c>
      <c r="I152" s="141"/>
      <c r="J152" s="141"/>
      <c r="K152" s="141"/>
      <c r="L152" s="141"/>
      <c r="M152" s="141"/>
      <c r="N152" s="141"/>
      <c r="O152" s="141"/>
      <c r="P152" s="141"/>
      <c r="Q152" s="141"/>
      <c r="R152" s="142">
        <v>3.02</v>
      </c>
      <c r="S152" s="141"/>
      <c r="T152" s="143"/>
      <c r="U152" s="141" t="s">
        <v>676</v>
      </c>
      <c r="V152" s="141"/>
      <c r="W152" s="144" t="s">
        <v>438</v>
      </c>
      <c r="X152" s="141"/>
      <c r="Y152" s="141"/>
      <c r="Z152" s="141"/>
      <c r="AA152" s="141"/>
      <c r="AB152" s="141"/>
      <c r="AC152" s="141"/>
      <c r="AD152" s="141"/>
      <c r="AE152" s="141"/>
      <c r="AF152" s="141"/>
      <c r="AG152" s="141"/>
    </row>
    <row r="153" spans="1:33" ht="64.5" customHeight="1" x14ac:dyDescent="0.25">
      <c r="A153" s="141">
        <v>14</v>
      </c>
      <c r="B153" s="141"/>
      <c r="C153" s="145" t="s">
        <v>972</v>
      </c>
      <c r="D153" s="146" t="s">
        <v>879</v>
      </c>
      <c r="E153" s="141"/>
      <c r="F153" s="141" t="s">
        <v>1087</v>
      </c>
      <c r="G153" s="141" t="s">
        <v>705</v>
      </c>
      <c r="H153" s="141" t="s">
        <v>57</v>
      </c>
      <c r="I153" s="141"/>
      <c r="J153" s="141"/>
      <c r="K153" s="141"/>
      <c r="L153" s="141"/>
      <c r="M153" s="141"/>
      <c r="N153" s="141"/>
      <c r="O153" s="141"/>
      <c r="P153" s="141"/>
      <c r="Q153" s="141"/>
      <c r="R153" s="142">
        <v>3.12</v>
      </c>
      <c r="S153" s="141"/>
      <c r="T153" s="143"/>
      <c r="U153" s="141" t="s">
        <v>687</v>
      </c>
      <c r="V153" s="141"/>
      <c r="W153" s="144" t="s">
        <v>438</v>
      </c>
      <c r="X153" s="141"/>
      <c r="Y153" s="141"/>
      <c r="Z153" s="141"/>
      <c r="AA153" s="141"/>
      <c r="AB153" s="141"/>
      <c r="AC153" s="141"/>
      <c r="AD153" s="141"/>
      <c r="AE153" s="141"/>
      <c r="AF153" s="141"/>
      <c r="AG153" s="141"/>
    </row>
    <row r="154" spans="1:33" ht="64.5" customHeight="1" x14ac:dyDescent="0.25">
      <c r="A154" s="141">
        <v>15</v>
      </c>
      <c r="B154" s="141"/>
      <c r="C154" s="145" t="s">
        <v>1079</v>
      </c>
      <c r="D154" s="146" t="s">
        <v>1080</v>
      </c>
      <c r="E154" s="141"/>
      <c r="F154" s="141" t="s">
        <v>1131</v>
      </c>
      <c r="G154" s="141" t="s">
        <v>705</v>
      </c>
      <c r="H154" s="141" t="s">
        <v>57</v>
      </c>
      <c r="I154" s="141"/>
      <c r="J154" s="141"/>
      <c r="K154" s="141"/>
      <c r="L154" s="141"/>
      <c r="M154" s="141"/>
      <c r="N154" s="141"/>
      <c r="O154" s="141"/>
      <c r="P154" s="141"/>
      <c r="Q154" s="141"/>
      <c r="R154" s="142">
        <v>3.05</v>
      </c>
      <c r="S154" s="141"/>
      <c r="T154" s="143"/>
      <c r="U154" s="141" t="s">
        <v>676</v>
      </c>
      <c r="V154" s="141"/>
      <c r="W154" s="144" t="s">
        <v>438</v>
      </c>
      <c r="X154" s="141"/>
      <c r="Y154" s="141"/>
      <c r="Z154" s="141"/>
      <c r="AA154" s="141"/>
      <c r="AB154" s="141"/>
      <c r="AC154" s="141"/>
      <c r="AD154" s="141"/>
      <c r="AE154" s="141"/>
      <c r="AF154" s="141"/>
      <c r="AG154" s="141"/>
    </row>
    <row r="155" spans="1:33" ht="64.5" customHeight="1" x14ac:dyDescent="0.25">
      <c r="A155" s="141">
        <v>16</v>
      </c>
      <c r="B155" s="141"/>
      <c r="C155" s="145" t="s">
        <v>327</v>
      </c>
      <c r="D155" s="146" t="s">
        <v>71</v>
      </c>
      <c r="E155" s="141"/>
      <c r="F155" s="141" t="s">
        <v>1123</v>
      </c>
      <c r="G155" s="141" t="s">
        <v>705</v>
      </c>
      <c r="H155" s="141" t="s">
        <v>86</v>
      </c>
      <c r="I155" s="141"/>
      <c r="J155" s="141"/>
      <c r="K155" s="141"/>
      <c r="L155" s="141"/>
      <c r="M155" s="141"/>
      <c r="N155" s="141"/>
      <c r="O155" s="141"/>
      <c r="P155" s="141"/>
      <c r="Q155" s="141"/>
      <c r="R155" s="142">
        <v>2.8</v>
      </c>
      <c r="S155" s="141"/>
      <c r="T155" s="143"/>
      <c r="U155" s="141" t="s">
        <v>676</v>
      </c>
      <c r="V155" s="141"/>
      <c r="W155" s="144" t="s">
        <v>438</v>
      </c>
      <c r="X155" s="141"/>
      <c r="Y155" s="141"/>
      <c r="Z155" s="141"/>
      <c r="AA155" s="141"/>
      <c r="AB155" s="141"/>
      <c r="AC155" s="141"/>
      <c r="AD155" s="141"/>
      <c r="AE155" s="141"/>
      <c r="AF155" s="141"/>
      <c r="AG155" s="141"/>
    </row>
    <row r="156" spans="1:33" ht="64.5" customHeight="1" x14ac:dyDescent="0.25">
      <c r="A156" s="141">
        <v>17</v>
      </c>
      <c r="B156" s="141"/>
      <c r="C156" s="145" t="s">
        <v>1078</v>
      </c>
      <c r="D156" s="146" t="s">
        <v>71</v>
      </c>
      <c r="E156" s="141"/>
      <c r="F156" s="141" t="s">
        <v>1129</v>
      </c>
      <c r="G156" s="141" t="s">
        <v>705</v>
      </c>
      <c r="H156" s="141" t="s">
        <v>86</v>
      </c>
      <c r="I156" s="141"/>
      <c r="J156" s="141"/>
      <c r="K156" s="141"/>
      <c r="L156" s="141"/>
      <c r="M156" s="141"/>
      <c r="N156" s="141"/>
      <c r="O156" s="141"/>
      <c r="P156" s="141"/>
      <c r="Q156" s="141"/>
      <c r="R156" s="142">
        <v>3.24</v>
      </c>
      <c r="S156" s="141"/>
      <c r="T156" s="143"/>
      <c r="U156" s="141" t="s">
        <v>676</v>
      </c>
      <c r="V156" s="141"/>
      <c r="W156" s="144" t="s">
        <v>438</v>
      </c>
      <c r="X156" s="141"/>
      <c r="Y156" s="141"/>
      <c r="Z156" s="141"/>
      <c r="AA156" s="141"/>
      <c r="AB156" s="141"/>
      <c r="AC156" s="141"/>
      <c r="AD156" s="141"/>
      <c r="AE156" s="141"/>
      <c r="AF156" s="141"/>
      <c r="AG156" s="141"/>
    </row>
    <row r="157" spans="1:33" ht="64.5" customHeight="1" x14ac:dyDescent="0.25">
      <c r="A157" s="141">
        <v>18</v>
      </c>
      <c r="B157" s="141"/>
      <c r="C157" s="145" t="s">
        <v>56</v>
      </c>
      <c r="D157" s="146" t="s">
        <v>71</v>
      </c>
      <c r="E157" s="141"/>
      <c r="F157" s="141" t="s">
        <v>1111</v>
      </c>
      <c r="G157" s="141" t="s">
        <v>705</v>
      </c>
      <c r="H157" s="141" t="s">
        <v>86</v>
      </c>
      <c r="I157" s="141"/>
      <c r="J157" s="141"/>
      <c r="K157" s="141"/>
      <c r="L157" s="141"/>
      <c r="M157" s="141"/>
      <c r="N157" s="141"/>
      <c r="O157" s="141"/>
      <c r="P157" s="141"/>
      <c r="Q157" s="141"/>
      <c r="R157" s="142">
        <v>2.85</v>
      </c>
      <c r="S157" s="141"/>
      <c r="T157" s="143"/>
      <c r="U157" s="141" t="s">
        <v>687</v>
      </c>
      <c r="V157" s="141"/>
      <c r="W157" s="144" t="s">
        <v>438</v>
      </c>
      <c r="X157" s="141"/>
      <c r="Y157" s="141"/>
      <c r="Z157" s="141"/>
      <c r="AA157" s="141"/>
      <c r="AB157" s="141"/>
      <c r="AC157" s="141"/>
      <c r="AD157" s="141"/>
      <c r="AE157" s="141"/>
      <c r="AF157" s="141"/>
      <c r="AG157" s="141"/>
    </row>
    <row r="158" spans="1:33" ht="64.5" customHeight="1" x14ac:dyDescent="0.25">
      <c r="A158" s="141">
        <v>19</v>
      </c>
      <c r="B158" s="141"/>
      <c r="C158" s="145" t="s">
        <v>1068</v>
      </c>
      <c r="D158" s="146" t="s">
        <v>588</v>
      </c>
      <c r="E158" s="141"/>
      <c r="F158" s="141" t="s">
        <v>1116</v>
      </c>
      <c r="G158" s="141" t="s">
        <v>705</v>
      </c>
      <c r="H158" s="141" t="s">
        <v>86</v>
      </c>
      <c r="I158" s="141"/>
      <c r="J158" s="141"/>
      <c r="K158" s="141"/>
      <c r="L158" s="141"/>
      <c r="M158" s="141"/>
      <c r="N158" s="141"/>
      <c r="O158" s="141"/>
      <c r="P158" s="141"/>
      <c r="Q158" s="141"/>
      <c r="R158" s="142">
        <v>3.06</v>
      </c>
      <c r="S158" s="141"/>
      <c r="T158" s="143"/>
      <c r="U158" s="141" t="s">
        <v>676</v>
      </c>
      <c r="V158" s="141"/>
      <c r="W158" s="144" t="s">
        <v>438</v>
      </c>
      <c r="X158" s="141"/>
      <c r="Y158" s="141"/>
      <c r="Z158" s="141"/>
      <c r="AA158" s="141"/>
      <c r="AB158" s="141"/>
      <c r="AC158" s="141"/>
      <c r="AD158" s="141"/>
      <c r="AE158" s="141"/>
      <c r="AF158" s="141"/>
      <c r="AG158" s="141"/>
    </row>
    <row r="159" spans="1:33" ht="64.5" customHeight="1" x14ac:dyDescent="0.25">
      <c r="A159" s="141">
        <v>20</v>
      </c>
      <c r="B159" s="141"/>
      <c r="C159" s="145" t="s">
        <v>1064</v>
      </c>
      <c r="D159" s="146" t="s">
        <v>1065</v>
      </c>
      <c r="E159" s="141"/>
      <c r="F159" s="141" t="s">
        <v>1113</v>
      </c>
      <c r="G159" s="141" t="s">
        <v>80</v>
      </c>
      <c r="H159" s="141" t="s">
        <v>57</v>
      </c>
      <c r="I159" s="141"/>
      <c r="J159" s="141"/>
      <c r="K159" s="141"/>
      <c r="L159" s="141"/>
      <c r="M159" s="141"/>
      <c r="N159" s="141"/>
      <c r="O159" s="141"/>
      <c r="P159" s="141"/>
      <c r="Q159" s="141"/>
      <c r="R159" s="142">
        <v>3.12</v>
      </c>
      <c r="S159" s="141"/>
      <c r="T159" s="143"/>
      <c r="U159" s="141" t="s">
        <v>687</v>
      </c>
      <c r="V159" s="141"/>
      <c r="W159" s="144" t="s">
        <v>438</v>
      </c>
      <c r="X159" s="141"/>
      <c r="Y159" s="141"/>
      <c r="Z159" s="141"/>
      <c r="AA159" s="141"/>
      <c r="AB159" s="141"/>
      <c r="AC159" s="141"/>
      <c r="AD159" s="141"/>
      <c r="AE159" s="141"/>
      <c r="AF159" s="141"/>
      <c r="AG159" s="141"/>
    </row>
    <row r="160" spans="1:33" ht="64.5" customHeight="1" x14ac:dyDescent="0.25">
      <c r="A160" s="141">
        <v>21</v>
      </c>
      <c r="B160" s="141"/>
      <c r="C160" s="145" t="s">
        <v>1052</v>
      </c>
      <c r="D160" s="146" t="s">
        <v>1053</v>
      </c>
      <c r="E160" s="141"/>
      <c r="F160" s="141" t="s">
        <v>1103</v>
      </c>
      <c r="G160" s="141" t="s">
        <v>669</v>
      </c>
      <c r="H160" s="141" t="s">
        <v>57</v>
      </c>
      <c r="I160" s="141"/>
      <c r="J160" s="141"/>
      <c r="K160" s="141"/>
      <c r="L160" s="141"/>
      <c r="M160" s="141"/>
      <c r="N160" s="141"/>
      <c r="O160" s="141"/>
      <c r="P160" s="141"/>
      <c r="Q160" s="141"/>
      <c r="R160" s="142">
        <v>3.15</v>
      </c>
      <c r="S160" s="141"/>
      <c r="T160" s="143"/>
      <c r="U160" s="141" t="s">
        <v>687</v>
      </c>
      <c r="V160" s="141"/>
      <c r="W160" s="144" t="s">
        <v>438</v>
      </c>
      <c r="X160" s="141"/>
      <c r="Y160" s="141"/>
      <c r="Z160" s="141"/>
      <c r="AA160" s="141"/>
      <c r="AB160" s="141"/>
      <c r="AC160" s="141"/>
      <c r="AD160" s="141"/>
      <c r="AE160" s="141"/>
      <c r="AF160" s="141"/>
      <c r="AG160" s="141"/>
    </row>
    <row r="161" spans="1:33" ht="64.5" customHeight="1" x14ac:dyDescent="0.25">
      <c r="A161" s="141">
        <v>22</v>
      </c>
      <c r="B161" s="141"/>
      <c r="C161" s="145" t="s">
        <v>1076</v>
      </c>
      <c r="D161" s="146" t="s">
        <v>78</v>
      </c>
      <c r="E161" s="141"/>
      <c r="F161" s="141" t="s">
        <v>1127</v>
      </c>
      <c r="G161" s="141" t="s">
        <v>741</v>
      </c>
      <c r="H161" s="141" t="s">
        <v>86</v>
      </c>
      <c r="I161" s="141"/>
      <c r="J161" s="141"/>
      <c r="K161" s="141"/>
      <c r="L161" s="141"/>
      <c r="M161" s="141"/>
      <c r="N161" s="141"/>
      <c r="O161" s="141"/>
      <c r="P161" s="141"/>
      <c r="Q161" s="141"/>
      <c r="R161" s="142">
        <v>2.95</v>
      </c>
      <c r="S161" s="141"/>
      <c r="T161" s="143"/>
      <c r="U161" s="141" t="s">
        <v>676</v>
      </c>
      <c r="V161" s="141"/>
      <c r="W161" s="144" t="s">
        <v>438</v>
      </c>
      <c r="X161" s="141"/>
      <c r="Y161" s="141"/>
      <c r="Z161" s="141"/>
      <c r="AA161" s="141"/>
      <c r="AB161" s="141"/>
      <c r="AC161" s="141"/>
      <c r="AD161" s="141"/>
      <c r="AE161" s="141"/>
      <c r="AF161" s="141"/>
      <c r="AG161" s="141"/>
    </row>
    <row r="162" spans="1:33" ht="64.5" customHeight="1" x14ac:dyDescent="0.25">
      <c r="A162" s="141">
        <v>23</v>
      </c>
      <c r="B162" s="141"/>
      <c r="C162" s="145" t="s">
        <v>317</v>
      </c>
      <c r="D162" s="146" t="s">
        <v>78</v>
      </c>
      <c r="E162" s="141"/>
      <c r="F162" s="141" t="s">
        <v>1130</v>
      </c>
      <c r="G162" s="141" t="s">
        <v>705</v>
      </c>
      <c r="H162" s="141" t="s">
        <v>86</v>
      </c>
      <c r="I162" s="141"/>
      <c r="J162" s="141"/>
      <c r="K162" s="141"/>
      <c r="L162" s="141"/>
      <c r="M162" s="141"/>
      <c r="N162" s="141"/>
      <c r="O162" s="141"/>
      <c r="P162" s="141"/>
      <c r="Q162" s="141"/>
      <c r="R162" s="142">
        <v>3.16</v>
      </c>
      <c r="S162" s="141"/>
      <c r="T162" s="143"/>
      <c r="U162" s="141" t="s">
        <v>678</v>
      </c>
      <c r="V162" s="141"/>
      <c r="W162" s="144" t="s">
        <v>438</v>
      </c>
      <c r="X162" s="141"/>
      <c r="Y162" s="141"/>
      <c r="Z162" s="141"/>
      <c r="AA162" s="141"/>
      <c r="AB162" s="141"/>
      <c r="AC162" s="141"/>
      <c r="AD162" s="141"/>
      <c r="AE162" s="141"/>
      <c r="AF162" s="141"/>
      <c r="AG162" s="141"/>
    </row>
    <row r="163" spans="1:33" ht="64.5" customHeight="1" x14ac:dyDescent="0.25">
      <c r="A163" s="141">
        <v>24</v>
      </c>
      <c r="B163" s="141"/>
      <c r="C163" s="145" t="s">
        <v>1045</v>
      </c>
      <c r="D163" s="146" t="s">
        <v>1046</v>
      </c>
      <c r="E163" s="141"/>
      <c r="F163" s="141" t="s">
        <v>1098</v>
      </c>
      <c r="G163" s="141" t="s">
        <v>492</v>
      </c>
      <c r="H163" s="141" t="s">
        <v>86</v>
      </c>
      <c r="I163" s="141"/>
      <c r="J163" s="141"/>
      <c r="K163" s="141"/>
      <c r="L163" s="141"/>
      <c r="M163" s="141"/>
      <c r="N163" s="141"/>
      <c r="O163" s="141"/>
      <c r="P163" s="141"/>
      <c r="Q163" s="141"/>
      <c r="R163" s="142">
        <v>3.41</v>
      </c>
      <c r="S163" s="141"/>
      <c r="T163" s="143"/>
      <c r="U163" s="141" t="s">
        <v>687</v>
      </c>
      <c r="V163" s="141"/>
      <c r="W163" s="144" t="s">
        <v>438</v>
      </c>
      <c r="X163" s="141"/>
      <c r="Y163" s="141"/>
      <c r="Z163" s="141"/>
      <c r="AA163" s="141"/>
      <c r="AB163" s="141"/>
      <c r="AC163" s="141"/>
      <c r="AD163" s="141"/>
      <c r="AE163" s="141"/>
      <c r="AF163" s="141"/>
      <c r="AG163" s="141"/>
    </row>
    <row r="164" spans="1:33" ht="64.5" customHeight="1" x14ac:dyDescent="0.25">
      <c r="A164" s="141">
        <v>25</v>
      </c>
      <c r="B164" s="141"/>
      <c r="C164" s="145" t="s">
        <v>1036</v>
      </c>
      <c r="D164" s="146" t="s">
        <v>73</v>
      </c>
      <c r="E164" s="141"/>
      <c r="F164" s="141" t="s">
        <v>1090</v>
      </c>
      <c r="G164" s="141" t="s">
        <v>80</v>
      </c>
      <c r="H164" s="141" t="s">
        <v>57</v>
      </c>
      <c r="I164" s="141"/>
      <c r="J164" s="141"/>
      <c r="K164" s="141"/>
      <c r="L164" s="141"/>
      <c r="M164" s="141"/>
      <c r="N164" s="141"/>
      <c r="O164" s="141"/>
      <c r="P164" s="141"/>
      <c r="Q164" s="141"/>
      <c r="R164" s="142">
        <v>2.81</v>
      </c>
      <c r="S164" s="141"/>
      <c r="T164" s="143"/>
      <c r="U164" s="141" t="s">
        <v>676</v>
      </c>
      <c r="V164" s="141"/>
      <c r="W164" s="144" t="s">
        <v>438</v>
      </c>
      <c r="X164" s="141"/>
      <c r="Y164" s="141"/>
      <c r="Z164" s="141"/>
      <c r="AA164" s="141"/>
      <c r="AB164" s="141"/>
      <c r="AC164" s="141"/>
      <c r="AD164" s="141"/>
      <c r="AE164" s="141"/>
      <c r="AF164" s="141"/>
      <c r="AG164" s="141"/>
    </row>
    <row r="165" spans="1:33" ht="64.5" customHeight="1" x14ac:dyDescent="0.25">
      <c r="A165" s="141">
        <v>26</v>
      </c>
      <c r="B165" s="141"/>
      <c r="C165" s="145" t="s">
        <v>1032</v>
      </c>
      <c r="D165" s="146" t="s">
        <v>1033</v>
      </c>
      <c r="E165" s="141"/>
      <c r="F165" s="141" t="s">
        <v>1088</v>
      </c>
      <c r="G165" s="141" t="s">
        <v>741</v>
      </c>
      <c r="H165" s="141" t="s">
        <v>86</v>
      </c>
      <c r="I165" s="141"/>
      <c r="J165" s="141"/>
      <c r="K165" s="141"/>
      <c r="L165" s="141"/>
      <c r="M165" s="141"/>
      <c r="N165" s="141"/>
      <c r="O165" s="141"/>
      <c r="P165" s="141"/>
      <c r="Q165" s="141"/>
      <c r="R165" s="142">
        <v>3.06</v>
      </c>
      <c r="S165" s="141"/>
      <c r="T165" s="143"/>
      <c r="U165" s="141" t="s">
        <v>687</v>
      </c>
      <c r="V165" s="141"/>
      <c r="W165" s="144" t="s">
        <v>438</v>
      </c>
      <c r="X165" s="141"/>
      <c r="Y165" s="141"/>
      <c r="Z165" s="141"/>
      <c r="AA165" s="141"/>
      <c r="AB165" s="141"/>
      <c r="AC165" s="141"/>
      <c r="AD165" s="141"/>
      <c r="AE165" s="141"/>
      <c r="AF165" s="141"/>
      <c r="AG165" s="141"/>
    </row>
    <row r="166" spans="1:33" ht="64.5" customHeight="1" x14ac:dyDescent="0.25">
      <c r="A166" s="141">
        <v>27</v>
      </c>
      <c r="B166" s="141"/>
      <c r="C166" s="145" t="s">
        <v>1058</v>
      </c>
      <c r="D166" s="146" t="s">
        <v>1059</v>
      </c>
      <c r="E166" s="141"/>
      <c r="F166" s="141" t="s">
        <v>1108</v>
      </c>
      <c r="G166" s="141" t="s">
        <v>80</v>
      </c>
      <c r="H166" s="141" t="s">
        <v>57</v>
      </c>
      <c r="I166" s="141"/>
      <c r="J166" s="141"/>
      <c r="K166" s="141"/>
      <c r="L166" s="141"/>
      <c r="M166" s="141"/>
      <c r="N166" s="141"/>
      <c r="O166" s="141"/>
      <c r="P166" s="141"/>
      <c r="Q166" s="141"/>
      <c r="R166" s="142">
        <v>3.03</v>
      </c>
      <c r="S166" s="141"/>
      <c r="T166" s="143"/>
      <c r="U166" s="141" t="s">
        <v>676</v>
      </c>
      <c r="V166" s="141"/>
      <c r="W166" s="144" t="s">
        <v>438</v>
      </c>
      <c r="X166" s="141"/>
      <c r="Y166" s="141"/>
      <c r="Z166" s="141"/>
      <c r="AA166" s="141"/>
      <c r="AB166" s="141"/>
      <c r="AC166" s="141"/>
      <c r="AD166" s="141"/>
      <c r="AE166" s="141"/>
      <c r="AF166" s="141"/>
      <c r="AG166" s="141"/>
    </row>
    <row r="167" spans="1:33" ht="64.5" customHeight="1" x14ac:dyDescent="0.25">
      <c r="A167" s="141">
        <v>28</v>
      </c>
      <c r="B167" s="141"/>
      <c r="C167" s="145" t="s">
        <v>1029</v>
      </c>
      <c r="D167" s="146" t="s">
        <v>57</v>
      </c>
      <c r="E167" s="141"/>
      <c r="F167" s="141" t="s">
        <v>1084</v>
      </c>
      <c r="G167" s="141" t="s">
        <v>80</v>
      </c>
      <c r="H167" s="141" t="s">
        <v>57</v>
      </c>
      <c r="I167" s="141"/>
      <c r="J167" s="141"/>
      <c r="K167" s="141"/>
      <c r="L167" s="141"/>
      <c r="M167" s="141"/>
      <c r="N167" s="141"/>
      <c r="O167" s="141"/>
      <c r="P167" s="141"/>
      <c r="Q167" s="141"/>
      <c r="R167" s="142">
        <v>3.24</v>
      </c>
      <c r="S167" s="141"/>
      <c r="T167" s="143"/>
      <c r="U167" s="141" t="s">
        <v>687</v>
      </c>
      <c r="V167" s="141"/>
      <c r="W167" s="144" t="s">
        <v>438</v>
      </c>
      <c r="X167" s="141"/>
      <c r="Y167" s="141"/>
      <c r="Z167" s="141"/>
      <c r="AA167" s="141"/>
      <c r="AB167" s="141"/>
      <c r="AC167" s="141"/>
      <c r="AD167" s="141"/>
      <c r="AE167" s="141"/>
      <c r="AF167" s="141"/>
      <c r="AG167" s="141"/>
    </row>
    <row r="168" spans="1:33" ht="64.5" customHeight="1" x14ac:dyDescent="0.25">
      <c r="A168" s="141">
        <v>29</v>
      </c>
      <c r="B168" s="141"/>
      <c r="C168" s="145" t="s">
        <v>1040</v>
      </c>
      <c r="D168" s="146" t="s">
        <v>57</v>
      </c>
      <c r="E168" s="141"/>
      <c r="F168" s="141" t="s">
        <v>1093</v>
      </c>
      <c r="G168" s="141" t="s">
        <v>98</v>
      </c>
      <c r="H168" s="141" t="s">
        <v>57</v>
      </c>
      <c r="I168" s="141"/>
      <c r="J168" s="141"/>
      <c r="K168" s="141"/>
      <c r="L168" s="141"/>
      <c r="M168" s="141"/>
      <c r="N168" s="141"/>
      <c r="O168" s="141"/>
      <c r="P168" s="141"/>
      <c r="Q168" s="141"/>
      <c r="R168" s="142">
        <v>3.21</v>
      </c>
      <c r="S168" s="141"/>
      <c r="T168" s="143"/>
      <c r="U168" s="141" t="s">
        <v>687</v>
      </c>
      <c r="V168" s="141"/>
      <c r="W168" s="144" t="s">
        <v>438</v>
      </c>
      <c r="X168" s="141"/>
      <c r="Y168" s="141"/>
      <c r="Z168" s="141"/>
      <c r="AA168" s="141"/>
      <c r="AB168" s="141"/>
      <c r="AC168" s="141"/>
      <c r="AD168" s="141"/>
      <c r="AE168" s="141"/>
      <c r="AF168" s="141"/>
      <c r="AG168" s="141"/>
    </row>
    <row r="169" spans="1:33" ht="64.5" customHeight="1" x14ac:dyDescent="0.25">
      <c r="A169" s="141">
        <v>30</v>
      </c>
      <c r="B169" s="141"/>
      <c r="C169" s="145" t="s">
        <v>1047</v>
      </c>
      <c r="D169" s="146" t="s">
        <v>96</v>
      </c>
      <c r="E169" s="141"/>
      <c r="F169" s="141" t="s">
        <v>1099</v>
      </c>
      <c r="G169" s="141" t="s">
        <v>80</v>
      </c>
      <c r="H169" s="141" t="s">
        <v>86</v>
      </c>
      <c r="I169" s="141"/>
      <c r="J169" s="141"/>
      <c r="K169" s="141"/>
      <c r="L169" s="141"/>
      <c r="M169" s="141"/>
      <c r="N169" s="141"/>
      <c r="O169" s="141"/>
      <c r="P169" s="141"/>
      <c r="Q169" s="141"/>
      <c r="R169" s="142">
        <v>3.25</v>
      </c>
      <c r="S169" s="141"/>
      <c r="T169" s="143"/>
      <c r="U169" s="141" t="s">
        <v>676</v>
      </c>
      <c r="V169" s="141"/>
      <c r="W169" s="144" t="s">
        <v>438</v>
      </c>
      <c r="X169" s="141"/>
      <c r="Y169" s="141"/>
      <c r="Z169" s="141"/>
      <c r="AA169" s="141"/>
      <c r="AB169" s="141"/>
      <c r="AC169" s="141"/>
      <c r="AD169" s="141"/>
      <c r="AE169" s="141"/>
      <c r="AF169" s="141"/>
      <c r="AG169" s="141"/>
    </row>
    <row r="170" spans="1:33" ht="64.5" customHeight="1" x14ac:dyDescent="0.25">
      <c r="A170" s="141">
        <v>31</v>
      </c>
      <c r="B170" s="141"/>
      <c r="C170" s="145" t="s">
        <v>1048</v>
      </c>
      <c r="D170" s="146" t="s">
        <v>96</v>
      </c>
      <c r="E170" s="141"/>
      <c r="F170" s="141" t="s">
        <v>1100</v>
      </c>
      <c r="G170" s="141" t="s">
        <v>80</v>
      </c>
      <c r="H170" s="141" t="s">
        <v>86</v>
      </c>
      <c r="I170" s="141"/>
      <c r="J170" s="141"/>
      <c r="K170" s="141"/>
      <c r="L170" s="141"/>
      <c r="M170" s="141"/>
      <c r="N170" s="141"/>
      <c r="O170" s="141"/>
      <c r="P170" s="141"/>
      <c r="Q170" s="141"/>
      <c r="R170" s="142">
        <v>3.13</v>
      </c>
      <c r="S170" s="141"/>
      <c r="T170" s="143"/>
      <c r="U170" s="141" t="s">
        <v>676</v>
      </c>
      <c r="V170" s="141"/>
      <c r="W170" s="144" t="s">
        <v>438</v>
      </c>
      <c r="X170" s="141"/>
      <c r="Y170" s="141"/>
      <c r="Z170" s="141"/>
      <c r="AA170" s="141"/>
      <c r="AB170" s="141"/>
      <c r="AC170" s="141"/>
      <c r="AD170" s="141"/>
      <c r="AE170" s="141"/>
      <c r="AF170" s="141"/>
      <c r="AG170" s="141"/>
    </row>
    <row r="171" spans="1:33" ht="64.5" customHeight="1" x14ac:dyDescent="0.25">
      <c r="A171" s="141">
        <v>32</v>
      </c>
      <c r="B171" s="141"/>
      <c r="C171" s="145" t="s">
        <v>1037</v>
      </c>
      <c r="D171" s="146" t="s">
        <v>1038</v>
      </c>
      <c r="E171" s="141"/>
      <c r="F171" s="141" t="s">
        <v>1091</v>
      </c>
      <c r="G171" s="141" t="s">
        <v>499</v>
      </c>
      <c r="H171" s="141" t="s">
        <v>57</v>
      </c>
      <c r="I171" s="141"/>
      <c r="J171" s="141"/>
      <c r="K171" s="141"/>
      <c r="L171" s="141"/>
      <c r="M171" s="141"/>
      <c r="N171" s="141"/>
      <c r="O171" s="141"/>
      <c r="P171" s="141"/>
      <c r="Q171" s="141"/>
      <c r="R171" s="142">
        <v>3.32</v>
      </c>
      <c r="S171" s="141"/>
      <c r="T171" s="143"/>
      <c r="U171" s="141" t="s">
        <v>687</v>
      </c>
      <c r="V171" s="141"/>
      <c r="W171" s="144" t="s">
        <v>438</v>
      </c>
      <c r="X171" s="141"/>
      <c r="Y171" s="141"/>
      <c r="Z171" s="141"/>
      <c r="AA171" s="141"/>
      <c r="AB171" s="141"/>
      <c r="AC171" s="141"/>
      <c r="AD171" s="141"/>
      <c r="AE171" s="141"/>
      <c r="AF171" s="141"/>
      <c r="AG171" s="141"/>
    </row>
    <row r="172" spans="1:33" ht="64.5" customHeight="1" x14ac:dyDescent="0.25">
      <c r="A172" s="141">
        <v>33</v>
      </c>
      <c r="B172" s="141"/>
      <c r="C172" s="145" t="s">
        <v>1057</v>
      </c>
      <c r="D172" s="146" t="s">
        <v>839</v>
      </c>
      <c r="E172" s="141"/>
      <c r="F172" s="141" t="s">
        <v>1107</v>
      </c>
      <c r="G172" s="141" t="s">
        <v>722</v>
      </c>
      <c r="H172" s="141" t="s">
        <v>86</v>
      </c>
      <c r="I172" s="141"/>
      <c r="J172" s="141"/>
      <c r="K172" s="141"/>
      <c r="L172" s="141"/>
      <c r="M172" s="141"/>
      <c r="N172" s="141"/>
      <c r="O172" s="141"/>
      <c r="P172" s="141"/>
      <c r="Q172" s="141"/>
      <c r="R172" s="142">
        <v>3.17</v>
      </c>
      <c r="S172" s="141"/>
      <c r="T172" s="143"/>
      <c r="U172" s="141" t="s">
        <v>676</v>
      </c>
      <c r="V172" s="141"/>
      <c r="W172" s="144" t="s">
        <v>438</v>
      </c>
      <c r="X172" s="141"/>
      <c r="Y172" s="141"/>
      <c r="Z172" s="141"/>
      <c r="AA172" s="141"/>
      <c r="AB172" s="141"/>
      <c r="AC172" s="141"/>
      <c r="AD172" s="141"/>
      <c r="AE172" s="141"/>
      <c r="AF172" s="141"/>
      <c r="AG172" s="141"/>
    </row>
    <row r="173" spans="1:33" ht="64.5" customHeight="1" x14ac:dyDescent="0.25">
      <c r="A173" s="141">
        <v>34</v>
      </c>
      <c r="B173" s="141"/>
      <c r="C173" s="145" t="s">
        <v>874</v>
      </c>
      <c r="D173" s="146" t="s">
        <v>1044</v>
      </c>
      <c r="E173" s="141"/>
      <c r="F173" s="141" t="s">
        <v>1097</v>
      </c>
      <c r="G173" s="141" t="s">
        <v>121</v>
      </c>
      <c r="H173" s="141" t="s">
        <v>57</v>
      </c>
      <c r="I173" s="141"/>
      <c r="J173" s="141"/>
      <c r="K173" s="141"/>
      <c r="L173" s="141"/>
      <c r="M173" s="141"/>
      <c r="N173" s="141"/>
      <c r="O173" s="141"/>
      <c r="P173" s="141"/>
      <c r="Q173" s="141"/>
      <c r="R173" s="142">
        <v>3.03</v>
      </c>
      <c r="S173" s="141"/>
      <c r="T173" s="143"/>
      <c r="U173" s="141" t="s">
        <v>676</v>
      </c>
      <c r="V173" s="141"/>
      <c r="W173" s="144" t="s">
        <v>438</v>
      </c>
      <c r="X173" s="141"/>
      <c r="Y173" s="141"/>
      <c r="Z173" s="141"/>
      <c r="AA173" s="141"/>
      <c r="AB173" s="141"/>
      <c r="AC173" s="141"/>
      <c r="AD173" s="141"/>
      <c r="AE173" s="141"/>
      <c r="AF173" s="141"/>
      <c r="AG173" s="141"/>
    </row>
    <row r="174" spans="1:33" ht="64.5" customHeight="1" x14ac:dyDescent="0.25">
      <c r="A174" s="141">
        <v>35</v>
      </c>
      <c r="B174" s="141"/>
      <c r="C174" s="145" t="s">
        <v>204</v>
      </c>
      <c r="D174" s="146" t="s">
        <v>810</v>
      </c>
      <c r="E174" s="141"/>
      <c r="F174" s="141" t="s">
        <v>1119</v>
      </c>
      <c r="G174" s="141" t="s">
        <v>492</v>
      </c>
      <c r="H174" s="141" t="s">
        <v>57</v>
      </c>
      <c r="I174" s="141"/>
      <c r="J174" s="141"/>
      <c r="K174" s="141"/>
      <c r="L174" s="141"/>
      <c r="M174" s="141"/>
      <c r="N174" s="141"/>
      <c r="O174" s="141"/>
      <c r="P174" s="141"/>
      <c r="Q174" s="141"/>
      <c r="R174" s="142">
        <v>2.88</v>
      </c>
      <c r="S174" s="141"/>
      <c r="T174" s="143"/>
      <c r="U174" s="141" t="s">
        <v>687</v>
      </c>
      <c r="V174" s="141"/>
      <c r="W174" s="144" t="s">
        <v>438</v>
      </c>
      <c r="X174" s="141"/>
      <c r="Y174" s="141"/>
      <c r="Z174" s="141"/>
      <c r="AA174" s="141"/>
      <c r="AB174" s="141"/>
      <c r="AC174" s="141"/>
      <c r="AD174" s="141"/>
      <c r="AE174" s="141"/>
      <c r="AF174" s="141"/>
      <c r="AG174" s="141"/>
    </row>
    <row r="175" spans="1:33" ht="64.5" customHeight="1" x14ac:dyDescent="0.25">
      <c r="A175" s="141">
        <v>36</v>
      </c>
      <c r="B175" s="141"/>
      <c r="C175" s="145" t="s">
        <v>1075</v>
      </c>
      <c r="D175" s="146" t="s">
        <v>836</v>
      </c>
      <c r="E175" s="141"/>
      <c r="F175" s="141" t="s">
        <v>1126</v>
      </c>
      <c r="G175" s="141" t="s">
        <v>80</v>
      </c>
      <c r="H175" s="141" t="s">
        <v>57</v>
      </c>
      <c r="I175" s="141"/>
      <c r="J175" s="141"/>
      <c r="K175" s="141"/>
      <c r="L175" s="141"/>
      <c r="M175" s="141"/>
      <c r="N175" s="141"/>
      <c r="O175" s="141"/>
      <c r="P175" s="141"/>
      <c r="Q175" s="141"/>
      <c r="R175" s="142">
        <v>2.9</v>
      </c>
      <c r="S175" s="141"/>
      <c r="T175" s="143"/>
      <c r="U175" s="141" t="s">
        <v>676</v>
      </c>
      <c r="V175" s="141"/>
      <c r="W175" s="144" t="s">
        <v>438</v>
      </c>
      <c r="X175" s="141"/>
      <c r="Y175" s="141"/>
      <c r="Z175" s="141"/>
      <c r="AA175" s="141"/>
      <c r="AB175" s="141"/>
      <c r="AC175" s="141"/>
      <c r="AD175" s="141"/>
      <c r="AE175" s="141"/>
      <c r="AF175" s="141"/>
      <c r="AG175" s="141"/>
    </row>
    <row r="176" spans="1:33" ht="64.5" customHeight="1" x14ac:dyDescent="0.25">
      <c r="A176" s="141">
        <v>37</v>
      </c>
      <c r="B176" s="141"/>
      <c r="C176" s="145" t="s">
        <v>1082</v>
      </c>
      <c r="D176" s="146" t="s">
        <v>1035</v>
      </c>
      <c r="E176" s="141"/>
      <c r="F176" s="141" t="s">
        <v>1133</v>
      </c>
      <c r="G176" s="141" t="s">
        <v>712</v>
      </c>
      <c r="H176" s="141" t="s">
        <v>57</v>
      </c>
      <c r="I176" s="141"/>
      <c r="J176" s="141"/>
      <c r="K176" s="141"/>
      <c r="L176" s="141"/>
      <c r="M176" s="141"/>
      <c r="N176" s="141"/>
      <c r="O176" s="141"/>
      <c r="P176" s="141"/>
      <c r="Q176" s="141"/>
      <c r="R176" s="142">
        <v>3.01</v>
      </c>
      <c r="S176" s="141"/>
      <c r="T176" s="143"/>
      <c r="U176" s="141" t="s">
        <v>676</v>
      </c>
      <c r="V176" s="141"/>
      <c r="W176" s="144" t="s">
        <v>438</v>
      </c>
      <c r="X176" s="141"/>
      <c r="Y176" s="141"/>
      <c r="Z176" s="141"/>
      <c r="AA176" s="141"/>
      <c r="AB176" s="141"/>
      <c r="AC176" s="141"/>
      <c r="AD176" s="141"/>
      <c r="AE176" s="141"/>
      <c r="AF176" s="141"/>
      <c r="AG176" s="141"/>
    </row>
    <row r="177" spans="1:33" ht="64.5" customHeight="1" x14ac:dyDescent="0.25">
      <c r="A177" s="141">
        <v>38</v>
      </c>
      <c r="B177" s="141"/>
      <c r="C177" s="145" t="s">
        <v>1034</v>
      </c>
      <c r="D177" s="146" t="s">
        <v>1035</v>
      </c>
      <c r="E177" s="141"/>
      <c r="F177" s="141" t="s">
        <v>1089</v>
      </c>
      <c r="G177" s="141" t="s">
        <v>741</v>
      </c>
      <c r="H177" s="141" t="s">
        <v>57</v>
      </c>
      <c r="I177" s="141"/>
      <c r="J177" s="141"/>
      <c r="K177" s="141"/>
      <c r="L177" s="141"/>
      <c r="M177" s="141"/>
      <c r="N177" s="141"/>
      <c r="O177" s="141"/>
      <c r="P177" s="141"/>
      <c r="Q177" s="141"/>
      <c r="R177" s="142">
        <v>2.75</v>
      </c>
      <c r="S177" s="141"/>
      <c r="T177" s="143"/>
      <c r="U177" s="141" t="s">
        <v>1134</v>
      </c>
      <c r="V177" s="141"/>
      <c r="W177" s="144" t="s">
        <v>438</v>
      </c>
      <c r="X177" s="141"/>
      <c r="Y177" s="141"/>
      <c r="Z177" s="141"/>
      <c r="AA177" s="141"/>
      <c r="AB177" s="141"/>
      <c r="AC177" s="141"/>
      <c r="AD177" s="141"/>
      <c r="AE177" s="141"/>
      <c r="AF177" s="141"/>
      <c r="AG177" s="141"/>
    </row>
    <row r="178" spans="1:33" ht="64.5" customHeight="1" x14ac:dyDescent="0.25">
      <c r="A178" s="141">
        <v>39</v>
      </c>
      <c r="B178" s="141"/>
      <c r="C178" s="145" t="s">
        <v>972</v>
      </c>
      <c r="D178" s="146" t="s">
        <v>1060</v>
      </c>
      <c r="E178" s="141"/>
      <c r="F178" s="141" t="s">
        <v>1109</v>
      </c>
      <c r="G178" s="141" t="s">
        <v>723</v>
      </c>
      <c r="H178" s="141" t="s">
        <v>57</v>
      </c>
      <c r="I178" s="141"/>
      <c r="J178" s="141"/>
      <c r="K178" s="141"/>
      <c r="L178" s="141"/>
      <c r="M178" s="141"/>
      <c r="N178" s="141"/>
      <c r="O178" s="141"/>
      <c r="P178" s="141"/>
      <c r="Q178" s="141"/>
      <c r="R178" s="142">
        <v>3.03</v>
      </c>
      <c r="S178" s="141"/>
      <c r="T178" s="143"/>
      <c r="U178" s="141" t="s">
        <v>676</v>
      </c>
      <c r="V178" s="141"/>
      <c r="W178" s="144" t="s">
        <v>438</v>
      </c>
      <c r="X178" s="141"/>
      <c r="Y178" s="141"/>
      <c r="Z178" s="141"/>
      <c r="AA178" s="141"/>
      <c r="AB178" s="141"/>
      <c r="AC178" s="141"/>
      <c r="AD178" s="141"/>
      <c r="AE178" s="141"/>
      <c r="AF178" s="141"/>
      <c r="AG178" s="141"/>
    </row>
    <row r="179" spans="1:33" ht="64.5" customHeight="1" x14ac:dyDescent="0.25">
      <c r="A179" s="141">
        <v>40</v>
      </c>
      <c r="B179" s="141"/>
      <c r="C179" s="145" t="s">
        <v>795</v>
      </c>
      <c r="D179" s="146" t="s">
        <v>848</v>
      </c>
      <c r="E179" s="141"/>
      <c r="F179" s="141" t="s">
        <v>1118</v>
      </c>
      <c r="G179" s="141" t="s">
        <v>669</v>
      </c>
      <c r="H179" s="141" t="s">
        <v>86</v>
      </c>
      <c r="I179" s="141"/>
      <c r="J179" s="141"/>
      <c r="K179" s="141"/>
      <c r="L179" s="141"/>
      <c r="M179" s="141"/>
      <c r="N179" s="141"/>
      <c r="O179" s="141"/>
      <c r="P179" s="141"/>
      <c r="Q179" s="141"/>
      <c r="R179" s="142">
        <v>3.08</v>
      </c>
      <c r="S179" s="141"/>
      <c r="T179" s="143"/>
      <c r="U179" s="141" t="s">
        <v>687</v>
      </c>
      <c r="V179" s="141"/>
      <c r="W179" s="144" t="s">
        <v>438</v>
      </c>
      <c r="X179" s="141"/>
      <c r="Y179" s="141"/>
      <c r="Z179" s="141"/>
      <c r="AA179" s="141"/>
      <c r="AB179" s="141"/>
      <c r="AC179" s="141"/>
      <c r="AD179" s="141"/>
      <c r="AE179" s="141"/>
      <c r="AF179" s="141"/>
      <c r="AG179" s="141"/>
    </row>
    <row r="180" spans="1:33" ht="64.5" customHeight="1" x14ac:dyDescent="0.25">
      <c r="A180" s="141">
        <v>41</v>
      </c>
      <c r="B180" s="141"/>
      <c r="C180" s="145" t="s">
        <v>1054</v>
      </c>
      <c r="D180" s="146" t="s">
        <v>864</v>
      </c>
      <c r="E180" s="141"/>
      <c r="F180" s="141" t="s">
        <v>1104</v>
      </c>
      <c r="G180" s="141" t="s">
        <v>80</v>
      </c>
      <c r="H180" s="141" t="s">
        <v>86</v>
      </c>
      <c r="I180" s="141"/>
      <c r="J180" s="141"/>
      <c r="K180" s="141"/>
      <c r="L180" s="141"/>
      <c r="M180" s="141"/>
      <c r="N180" s="141"/>
      <c r="O180" s="141"/>
      <c r="P180" s="141"/>
      <c r="Q180" s="141"/>
      <c r="R180" s="142">
        <v>3.24</v>
      </c>
      <c r="S180" s="141"/>
      <c r="T180" s="143"/>
      <c r="U180" s="141" t="s">
        <v>676</v>
      </c>
      <c r="V180" s="141"/>
      <c r="W180" s="144" t="s">
        <v>438</v>
      </c>
      <c r="X180" s="141"/>
      <c r="Y180" s="141"/>
      <c r="Z180" s="141"/>
      <c r="AA180" s="141"/>
      <c r="AB180" s="141"/>
      <c r="AC180" s="141"/>
      <c r="AD180" s="141"/>
      <c r="AE180" s="141"/>
      <c r="AF180" s="141"/>
      <c r="AG180" s="141"/>
    </row>
    <row r="181" spans="1:33" ht="64.5" customHeight="1" x14ac:dyDescent="0.25">
      <c r="A181" s="141">
        <v>42</v>
      </c>
      <c r="B181" s="141"/>
      <c r="C181" s="145" t="s">
        <v>1042</v>
      </c>
      <c r="D181" s="146" t="s">
        <v>1043</v>
      </c>
      <c r="E181" s="141"/>
      <c r="F181" s="141" t="s">
        <v>1096</v>
      </c>
      <c r="G181" s="141" t="s">
        <v>722</v>
      </c>
      <c r="H181" s="141" t="s">
        <v>57</v>
      </c>
      <c r="I181" s="141"/>
      <c r="J181" s="141"/>
      <c r="K181" s="141"/>
      <c r="L181" s="141"/>
      <c r="M181" s="141"/>
      <c r="N181" s="141"/>
      <c r="O181" s="141"/>
      <c r="P181" s="141"/>
      <c r="Q181" s="141"/>
      <c r="R181" s="142">
        <v>3.03</v>
      </c>
      <c r="S181" s="141"/>
      <c r="T181" s="143"/>
      <c r="U181" s="141" t="s">
        <v>676</v>
      </c>
      <c r="V181" s="141"/>
      <c r="W181" s="144" t="s">
        <v>438</v>
      </c>
      <c r="X181" s="141"/>
      <c r="Y181" s="141"/>
      <c r="Z181" s="141"/>
      <c r="AA181" s="141"/>
      <c r="AB181" s="141"/>
      <c r="AC181" s="141"/>
      <c r="AD181" s="141"/>
      <c r="AE181" s="141"/>
      <c r="AF181" s="141"/>
      <c r="AG181" s="141"/>
    </row>
    <row r="182" spans="1:33" ht="64.5" customHeight="1" x14ac:dyDescent="0.25">
      <c r="A182" s="141">
        <v>43</v>
      </c>
      <c r="B182" s="141"/>
      <c r="C182" s="145" t="s">
        <v>1072</v>
      </c>
      <c r="D182" s="146" t="s">
        <v>1043</v>
      </c>
      <c r="E182" s="141"/>
      <c r="F182" s="141" t="s">
        <v>1122</v>
      </c>
      <c r="G182" s="141" t="s">
        <v>712</v>
      </c>
      <c r="H182" s="141" t="s">
        <v>57</v>
      </c>
      <c r="I182" s="141"/>
      <c r="J182" s="141"/>
      <c r="K182" s="141"/>
      <c r="L182" s="141"/>
      <c r="M182" s="141"/>
      <c r="N182" s="141"/>
      <c r="O182" s="141"/>
      <c r="P182" s="141"/>
      <c r="Q182" s="141"/>
      <c r="R182" s="142">
        <v>3.15</v>
      </c>
      <c r="S182" s="141"/>
      <c r="T182" s="143"/>
      <c r="U182" s="141" t="s">
        <v>676</v>
      </c>
      <c r="V182" s="141"/>
      <c r="W182" s="144" t="s">
        <v>438</v>
      </c>
      <c r="X182" s="141"/>
      <c r="Y182" s="141"/>
      <c r="Z182" s="141"/>
      <c r="AA182" s="141"/>
      <c r="AB182" s="141"/>
      <c r="AC182" s="141"/>
      <c r="AD182" s="141"/>
      <c r="AE182" s="141"/>
      <c r="AF182" s="141"/>
      <c r="AG182" s="141"/>
    </row>
    <row r="183" spans="1:33" ht="64.5" customHeight="1" x14ac:dyDescent="0.25">
      <c r="A183" s="141">
        <v>44</v>
      </c>
      <c r="B183" s="141"/>
      <c r="C183" s="145" t="s">
        <v>965</v>
      </c>
      <c r="D183" s="146" t="s">
        <v>123</v>
      </c>
      <c r="E183" s="141"/>
      <c r="F183" s="141" t="s">
        <v>1105</v>
      </c>
      <c r="G183" s="141" t="s">
        <v>705</v>
      </c>
      <c r="H183" s="141" t="s">
        <v>57</v>
      </c>
      <c r="I183" s="141"/>
      <c r="J183" s="141"/>
      <c r="K183" s="141"/>
      <c r="L183" s="141"/>
      <c r="M183" s="141"/>
      <c r="N183" s="141"/>
      <c r="O183" s="141"/>
      <c r="P183" s="141"/>
      <c r="Q183" s="141"/>
      <c r="R183" s="142">
        <v>3.02</v>
      </c>
      <c r="S183" s="141"/>
      <c r="T183" s="143"/>
      <c r="U183" s="141" t="s">
        <v>676</v>
      </c>
      <c r="V183" s="141"/>
      <c r="W183" s="144" t="s">
        <v>438</v>
      </c>
      <c r="X183" s="141"/>
      <c r="Y183" s="141"/>
      <c r="Z183" s="141"/>
      <c r="AA183" s="141"/>
      <c r="AB183" s="141"/>
      <c r="AC183" s="141"/>
      <c r="AD183" s="141"/>
      <c r="AE183" s="141"/>
      <c r="AF183" s="141"/>
      <c r="AG183" s="141"/>
    </row>
    <row r="184" spans="1:33" ht="64.5" customHeight="1" x14ac:dyDescent="0.25">
      <c r="A184" s="141">
        <v>45</v>
      </c>
      <c r="B184" s="141"/>
      <c r="C184" s="145" t="s">
        <v>204</v>
      </c>
      <c r="D184" s="146" t="s">
        <v>123</v>
      </c>
      <c r="E184" s="141"/>
      <c r="F184" s="141" t="s">
        <v>1121</v>
      </c>
      <c r="G184" s="141" t="s">
        <v>669</v>
      </c>
      <c r="H184" s="141" t="s">
        <v>57</v>
      </c>
      <c r="I184" s="141"/>
      <c r="J184" s="141"/>
      <c r="K184" s="141"/>
      <c r="L184" s="141"/>
      <c r="M184" s="141"/>
      <c r="N184" s="141"/>
      <c r="O184" s="141"/>
      <c r="P184" s="141"/>
      <c r="Q184" s="141"/>
      <c r="R184" s="142">
        <v>3.15</v>
      </c>
      <c r="S184" s="141"/>
      <c r="T184" s="143"/>
      <c r="U184" s="141" t="s">
        <v>676</v>
      </c>
      <c r="V184" s="141"/>
      <c r="W184" s="144" t="s">
        <v>438</v>
      </c>
      <c r="X184" s="141"/>
      <c r="Y184" s="141"/>
      <c r="Z184" s="141"/>
      <c r="AA184" s="141"/>
      <c r="AB184" s="141"/>
      <c r="AC184" s="141"/>
      <c r="AD184" s="141"/>
      <c r="AE184" s="141"/>
      <c r="AF184" s="141"/>
      <c r="AG184" s="141"/>
    </row>
    <row r="185" spans="1:33" ht="64.5" customHeight="1" x14ac:dyDescent="0.25">
      <c r="A185" s="141">
        <v>46</v>
      </c>
      <c r="B185" s="141"/>
      <c r="C185" s="145" t="s">
        <v>1069</v>
      </c>
      <c r="D185" s="146" t="s">
        <v>151</v>
      </c>
      <c r="E185" s="141"/>
      <c r="F185" s="141" t="s">
        <v>1117</v>
      </c>
      <c r="G185" s="141" t="s">
        <v>668</v>
      </c>
      <c r="H185" s="141" t="s">
        <v>57</v>
      </c>
      <c r="I185" s="141"/>
      <c r="J185" s="141"/>
      <c r="K185" s="141"/>
      <c r="L185" s="141"/>
      <c r="M185" s="141"/>
      <c r="N185" s="141"/>
      <c r="O185" s="141"/>
      <c r="P185" s="141"/>
      <c r="Q185" s="141"/>
      <c r="R185" s="142">
        <v>2.9</v>
      </c>
      <c r="S185" s="141"/>
      <c r="T185" s="143"/>
      <c r="U185" s="141" t="s">
        <v>676</v>
      </c>
      <c r="V185" s="141"/>
      <c r="W185" s="144" t="s">
        <v>438</v>
      </c>
      <c r="X185" s="141"/>
      <c r="Y185" s="141"/>
      <c r="Z185" s="141"/>
      <c r="AA185" s="141"/>
      <c r="AB185" s="141"/>
      <c r="AC185" s="141"/>
      <c r="AD185" s="141"/>
      <c r="AE185" s="141"/>
      <c r="AF185" s="141"/>
      <c r="AG185" s="141"/>
    </row>
    <row r="186" spans="1:33" ht="64.5" customHeight="1" x14ac:dyDescent="0.25">
      <c r="A186" s="141">
        <v>47</v>
      </c>
      <c r="B186" s="141"/>
      <c r="C186" s="145" t="s">
        <v>94</v>
      </c>
      <c r="D186" s="146" t="s">
        <v>834</v>
      </c>
      <c r="E186" s="141"/>
      <c r="F186" s="141" t="s">
        <v>1094</v>
      </c>
      <c r="G186" s="141" t="s">
        <v>85</v>
      </c>
      <c r="H186" s="141" t="s">
        <v>86</v>
      </c>
      <c r="I186" s="141"/>
      <c r="J186" s="141"/>
      <c r="K186" s="141"/>
      <c r="L186" s="141"/>
      <c r="M186" s="141"/>
      <c r="N186" s="141"/>
      <c r="O186" s="141"/>
      <c r="P186" s="141"/>
      <c r="Q186" s="141"/>
      <c r="R186" s="142">
        <v>3.2</v>
      </c>
      <c r="S186" s="141"/>
      <c r="T186" s="143"/>
      <c r="U186" s="141" t="s">
        <v>676</v>
      </c>
      <c r="V186" s="141"/>
      <c r="W186" s="144" t="s">
        <v>438</v>
      </c>
      <c r="X186" s="141"/>
      <c r="Y186" s="141"/>
      <c r="Z186" s="141"/>
      <c r="AA186" s="141"/>
      <c r="AB186" s="141"/>
      <c r="AC186" s="141"/>
      <c r="AD186" s="141"/>
      <c r="AE186" s="141"/>
      <c r="AF186" s="141"/>
      <c r="AG186" s="141"/>
    </row>
    <row r="187" spans="1:33" ht="64.5" customHeight="1" x14ac:dyDescent="0.25">
      <c r="A187" s="141">
        <v>48</v>
      </c>
      <c r="B187" s="141"/>
      <c r="C187" s="145" t="s">
        <v>1049</v>
      </c>
      <c r="D187" s="146" t="s">
        <v>1050</v>
      </c>
      <c r="E187" s="141"/>
      <c r="F187" s="141" t="s">
        <v>1101</v>
      </c>
      <c r="G187" s="141" t="s">
        <v>80</v>
      </c>
      <c r="H187" s="141" t="s">
        <v>57</v>
      </c>
      <c r="I187" s="141"/>
      <c r="J187" s="141"/>
      <c r="K187" s="141"/>
      <c r="L187" s="141"/>
      <c r="M187" s="141"/>
      <c r="N187" s="141"/>
      <c r="O187" s="141"/>
      <c r="P187" s="141"/>
      <c r="Q187" s="141"/>
      <c r="R187" s="142">
        <v>2.88</v>
      </c>
      <c r="S187" s="141"/>
      <c r="T187" s="143"/>
      <c r="U187" s="141" t="s">
        <v>676</v>
      </c>
      <c r="V187" s="141"/>
      <c r="W187" s="144" t="s">
        <v>438</v>
      </c>
      <c r="X187" s="141"/>
      <c r="Y187" s="141"/>
      <c r="Z187" s="141"/>
      <c r="AA187" s="141"/>
      <c r="AB187" s="141"/>
      <c r="AC187" s="141"/>
      <c r="AD187" s="141"/>
      <c r="AE187" s="141"/>
      <c r="AF187" s="141"/>
      <c r="AG187" s="141"/>
    </row>
    <row r="188" spans="1:33" ht="64.5" customHeight="1" x14ac:dyDescent="0.25">
      <c r="A188" s="141">
        <v>49</v>
      </c>
      <c r="B188" s="141"/>
      <c r="C188" s="145" t="s">
        <v>1061</v>
      </c>
      <c r="D188" s="146" t="s">
        <v>1062</v>
      </c>
      <c r="E188" s="141"/>
      <c r="F188" s="141" t="s">
        <v>1110</v>
      </c>
      <c r="G188" s="141" t="s">
        <v>514</v>
      </c>
      <c r="H188" s="141" t="s">
        <v>86</v>
      </c>
      <c r="I188" s="141"/>
      <c r="J188" s="141"/>
      <c r="K188" s="141"/>
      <c r="L188" s="141"/>
      <c r="M188" s="141"/>
      <c r="N188" s="141"/>
      <c r="O188" s="141"/>
      <c r="P188" s="141"/>
      <c r="Q188" s="141"/>
      <c r="R188" s="142">
        <v>2.99</v>
      </c>
      <c r="S188" s="141"/>
      <c r="T188" s="143"/>
      <c r="U188" s="141" t="s">
        <v>676</v>
      </c>
      <c r="V188" s="141"/>
      <c r="W188" s="144" t="s">
        <v>438</v>
      </c>
      <c r="X188" s="141"/>
      <c r="Y188" s="141"/>
      <c r="Z188" s="141"/>
      <c r="AA188" s="141"/>
      <c r="AB188" s="141"/>
      <c r="AC188" s="141"/>
      <c r="AD188" s="141"/>
      <c r="AE188" s="141"/>
      <c r="AF188" s="141"/>
      <c r="AG188" s="141"/>
    </row>
    <row r="189" spans="1:33" ht="64.5" customHeight="1" x14ac:dyDescent="0.25">
      <c r="A189" s="141">
        <v>50</v>
      </c>
      <c r="B189" s="141"/>
      <c r="C189" s="145" t="s">
        <v>1039</v>
      </c>
      <c r="D189" s="146" t="s">
        <v>89</v>
      </c>
      <c r="E189" s="141"/>
      <c r="F189" s="141" t="s">
        <v>1092</v>
      </c>
      <c r="G189" s="141" t="s">
        <v>80</v>
      </c>
      <c r="H189" s="141" t="s">
        <v>86</v>
      </c>
      <c r="I189" s="141"/>
      <c r="J189" s="141"/>
      <c r="K189" s="141"/>
      <c r="L189" s="141"/>
      <c r="M189" s="141"/>
      <c r="N189" s="141"/>
      <c r="O189" s="141"/>
      <c r="P189" s="141"/>
      <c r="Q189" s="141"/>
      <c r="R189" s="142">
        <v>3.38</v>
      </c>
      <c r="S189" s="141"/>
      <c r="T189" s="143"/>
      <c r="U189" s="141" t="s">
        <v>687</v>
      </c>
      <c r="V189" s="141"/>
      <c r="W189" s="144" t="s">
        <v>345</v>
      </c>
      <c r="X189" s="141"/>
      <c r="Y189" s="141"/>
      <c r="Z189" s="141"/>
      <c r="AA189" s="141"/>
      <c r="AB189" s="141"/>
      <c r="AC189" s="141"/>
      <c r="AD189" s="141"/>
      <c r="AE189" s="141"/>
      <c r="AF189" s="141"/>
      <c r="AG189" s="141"/>
    </row>
    <row r="190" spans="1:33" ht="64.5" customHeight="1" x14ac:dyDescent="0.25">
      <c r="A190" s="141">
        <v>51</v>
      </c>
      <c r="B190" s="141"/>
      <c r="C190" s="145" t="s">
        <v>946</v>
      </c>
      <c r="D190" s="146" t="s">
        <v>97</v>
      </c>
      <c r="E190" s="141"/>
      <c r="F190" s="141" t="s">
        <v>1115</v>
      </c>
      <c r="G190" s="141" t="s">
        <v>80</v>
      </c>
      <c r="H190" s="141" t="s">
        <v>57</v>
      </c>
      <c r="I190" s="141"/>
      <c r="J190" s="141"/>
      <c r="K190" s="141"/>
      <c r="L190" s="141"/>
      <c r="M190" s="141"/>
      <c r="N190" s="141"/>
      <c r="O190" s="141"/>
      <c r="P190" s="141"/>
      <c r="Q190" s="141"/>
      <c r="R190" s="142">
        <v>3.12</v>
      </c>
      <c r="S190" s="141"/>
      <c r="T190" s="143"/>
      <c r="U190" s="141" t="s">
        <v>687</v>
      </c>
      <c r="V190" s="141"/>
      <c r="W190" s="144" t="s">
        <v>345</v>
      </c>
      <c r="X190" s="141"/>
      <c r="Y190" s="141"/>
      <c r="Z190" s="141"/>
      <c r="AA190" s="141"/>
      <c r="AB190" s="141"/>
      <c r="AC190" s="141"/>
      <c r="AD190" s="141"/>
      <c r="AE190" s="141"/>
      <c r="AF190" s="141"/>
      <c r="AG190" s="141"/>
    </row>
    <row r="191" spans="1:33" ht="0.75" customHeight="1" x14ac:dyDescent="0.25"/>
    <row r="192" spans="1:33" ht="21" customHeight="1" x14ac:dyDescent="0.25">
      <c r="A192" s="262" t="s">
        <v>1139</v>
      </c>
      <c r="B192" s="262"/>
      <c r="C192" s="262"/>
      <c r="D192" s="262"/>
    </row>
    <row r="193" spans="22:22" x14ac:dyDescent="0.25">
      <c r="V193" s="171" t="s">
        <v>763</v>
      </c>
    </row>
  </sheetData>
  <sortState ref="C139:AG190">
    <sortCondition ref="W139:W190"/>
  </sortState>
  <mergeCells count="13">
    <mergeCell ref="A192:D192"/>
    <mergeCell ref="W7:W8"/>
    <mergeCell ref="AG7:AG8"/>
    <mergeCell ref="R7:U7"/>
    <mergeCell ref="A4:AG4"/>
    <mergeCell ref="A5:AG5"/>
    <mergeCell ref="A7:A8"/>
    <mergeCell ref="B7:B8"/>
    <mergeCell ref="C7:C8"/>
    <mergeCell ref="D7:D8"/>
    <mergeCell ref="F7:F8"/>
    <mergeCell ref="G7:G8"/>
    <mergeCell ref="H7:H8"/>
  </mergeCells>
  <pageMargins left="0.15748031496063" right="0.15748031496063" top="0.27559055118110198" bottom="0.27559055118110198" header="0.23622047244094499" footer="0.15748031496063"/>
  <pageSetup paperSize="9" scale="80" orientation="portrait" r:id="rId1"/>
  <headerFooter>
    <oddFooter>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16"/>
  <sheetViews>
    <sheetView view="pageBreakPreview" topLeftCell="A9" zoomScaleNormal="100" zoomScaleSheetLayoutView="100" workbookViewId="0">
      <selection activeCell="W12" sqref="W12"/>
    </sheetView>
  </sheetViews>
  <sheetFormatPr defaultRowHeight="15.75" x14ac:dyDescent="0.25"/>
  <cols>
    <col min="1" max="1" width="5.42578125" style="206" customWidth="1"/>
    <col min="2" max="2" width="10.42578125" style="206" hidden="1" customWidth="1"/>
    <col min="3" max="3" width="21.42578125" style="207" customWidth="1"/>
    <col min="4" max="4" width="10.42578125" style="207" customWidth="1"/>
    <col min="5" max="5" width="16.42578125" style="206" hidden="1" customWidth="1"/>
    <col min="6" max="7" width="16.140625" style="208" customWidth="1"/>
    <col min="8" max="8" width="7" style="208" customWidth="1"/>
    <col min="9" max="9" width="0" style="208" hidden="1" customWidth="1"/>
    <col min="10" max="10" width="13.28515625" style="208" hidden="1" customWidth="1"/>
    <col min="11" max="16" width="0" style="208" hidden="1" customWidth="1"/>
    <col min="17" max="17" width="2.85546875" style="208" hidden="1" customWidth="1"/>
    <col min="18" max="18" width="11" style="209" customWidth="1"/>
    <col min="19" max="19" width="8.28515625" style="208" hidden="1" customWidth="1"/>
    <col min="20" max="20" width="8.28515625" style="210" hidden="1" customWidth="1"/>
    <col min="21" max="21" width="8.5703125" style="208" customWidth="1"/>
    <col min="22" max="22" width="7.5703125" style="208" hidden="1" customWidth="1"/>
    <col min="23" max="23" width="23.42578125" style="211" customWidth="1"/>
    <col min="24" max="31" width="0" style="206" hidden="1" customWidth="1"/>
    <col min="32" max="32" width="1.140625" style="206" hidden="1" customWidth="1"/>
    <col min="33" max="33" width="6.42578125" style="206" customWidth="1"/>
    <col min="34" max="16384" width="9.140625" style="206"/>
  </cols>
  <sheetData>
    <row r="1" spans="1:35" x14ac:dyDescent="0.25">
      <c r="A1" s="206" t="s">
        <v>25</v>
      </c>
    </row>
    <row r="2" spans="1:35" x14ac:dyDescent="0.25">
      <c r="A2" s="212" t="s">
        <v>24</v>
      </c>
    </row>
    <row r="3" spans="1:35" ht="11.25" customHeight="1" x14ac:dyDescent="0.25"/>
    <row r="4" spans="1:35" s="213" customFormat="1" ht="26.25" customHeight="1" x14ac:dyDescent="0.3">
      <c r="A4" s="279" t="s">
        <v>769</v>
      </c>
      <c r="B4" s="279"/>
      <c r="C4" s="279"/>
      <c r="D4" s="279"/>
      <c r="E4" s="279"/>
      <c r="F4" s="279"/>
      <c r="G4" s="279"/>
      <c r="H4" s="279"/>
      <c r="I4" s="279"/>
      <c r="J4" s="279"/>
      <c r="K4" s="279"/>
      <c r="L4" s="279"/>
      <c r="M4" s="279"/>
      <c r="N4" s="279"/>
      <c r="O4" s="279"/>
      <c r="P4" s="279"/>
      <c r="Q4" s="279"/>
      <c r="R4" s="279"/>
      <c r="S4" s="279"/>
      <c r="T4" s="279"/>
      <c r="U4" s="279"/>
      <c r="V4" s="279"/>
      <c r="W4" s="279"/>
      <c r="X4" s="279"/>
      <c r="Y4" s="279"/>
      <c r="Z4" s="279"/>
      <c r="AA4" s="279"/>
      <c r="AB4" s="279"/>
      <c r="AC4" s="279"/>
      <c r="AD4" s="279"/>
      <c r="AE4" s="279"/>
      <c r="AF4" s="279"/>
      <c r="AG4" s="279"/>
    </row>
    <row r="5" spans="1:35" s="213" customFormat="1" ht="45" customHeight="1" x14ac:dyDescent="0.3">
      <c r="A5" s="276" t="s">
        <v>1143</v>
      </c>
      <c r="B5" s="277"/>
      <c r="C5" s="277"/>
      <c r="D5" s="277"/>
      <c r="E5" s="277"/>
      <c r="F5" s="277"/>
      <c r="G5" s="277"/>
      <c r="H5" s="277"/>
      <c r="I5" s="277"/>
      <c r="J5" s="277"/>
      <c r="K5" s="277"/>
      <c r="L5" s="277"/>
      <c r="M5" s="277"/>
      <c r="N5" s="277"/>
      <c r="O5" s="277"/>
      <c r="P5" s="277"/>
      <c r="Q5" s="277"/>
      <c r="R5" s="277"/>
      <c r="S5" s="277"/>
      <c r="T5" s="277"/>
      <c r="U5" s="277"/>
      <c r="V5" s="277"/>
      <c r="W5" s="277"/>
      <c r="X5" s="277"/>
      <c r="Y5" s="277"/>
      <c r="Z5" s="277"/>
      <c r="AA5" s="277"/>
      <c r="AB5" s="277"/>
      <c r="AC5" s="277"/>
      <c r="AD5" s="277"/>
      <c r="AE5" s="277"/>
      <c r="AF5" s="277"/>
      <c r="AG5" s="277"/>
    </row>
    <row r="6" spans="1:35" s="213" customFormat="1" ht="20.25" customHeight="1" x14ac:dyDescent="0.3">
      <c r="A6" s="278" t="s">
        <v>1142</v>
      </c>
      <c r="B6" s="278"/>
      <c r="C6" s="278"/>
      <c r="D6" s="278"/>
      <c r="E6" s="278"/>
      <c r="F6" s="278"/>
      <c r="G6" s="278"/>
      <c r="H6" s="278"/>
      <c r="I6" s="278"/>
      <c r="J6" s="278"/>
      <c r="K6" s="278"/>
      <c r="L6" s="278"/>
      <c r="M6" s="278"/>
      <c r="N6" s="278"/>
      <c r="O6" s="278"/>
      <c r="P6" s="278"/>
      <c r="Q6" s="278"/>
      <c r="R6" s="278"/>
      <c r="S6" s="278"/>
      <c r="T6" s="278"/>
      <c r="U6" s="278"/>
      <c r="V6" s="278"/>
      <c r="W6" s="278"/>
      <c r="X6" s="278"/>
      <c r="Y6" s="278"/>
      <c r="Z6" s="278"/>
      <c r="AA6" s="278"/>
      <c r="AB6" s="278"/>
      <c r="AC6" s="278"/>
      <c r="AD6" s="278"/>
      <c r="AE6" s="278"/>
      <c r="AF6" s="278"/>
      <c r="AG6" s="278"/>
    </row>
    <row r="7" spans="1:35" ht="14.25" customHeight="1" x14ac:dyDescent="0.25">
      <c r="A7" s="214"/>
      <c r="B7" s="214"/>
      <c r="C7" s="214"/>
      <c r="D7" s="214"/>
      <c r="E7" s="214"/>
      <c r="F7" s="214"/>
      <c r="G7" s="214"/>
      <c r="H7" s="214"/>
      <c r="I7" s="214"/>
      <c r="J7" s="214"/>
      <c r="K7" s="214"/>
      <c r="L7" s="214"/>
      <c r="M7" s="214"/>
      <c r="N7" s="214"/>
      <c r="O7" s="214"/>
      <c r="P7" s="214"/>
      <c r="Q7" s="214"/>
      <c r="R7" s="214"/>
      <c r="S7" s="214"/>
      <c r="T7" s="214"/>
      <c r="U7" s="214"/>
      <c r="V7" s="214"/>
      <c r="W7" s="215"/>
      <c r="X7" s="214"/>
      <c r="Y7" s="214"/>
      <c r="Z7" s="214"/>
      <c r="AA7" s="214"/>
      <c r="AB7" s="214"/>
      <c r="AC7" s="214"/>
      <c r="AD7" s="214"/>
      <c r="AE7" s="214"/>
      <c r="AF7" s="214"/>
      <c r="AG7" s="214"/>
    </row>
    <row r="8" spans="1:35" ht="27" customHeight="1" x14ac:dyDescent="0.25">
      <c r="A8" s="280" t="s">
        <v>0</v>
      </c>
      <c r="B8" s="280" t="s">
        <v>27</v>
      </c>
      <c r="C8" s="281" t="s">
        <v>746</v>
      </c>
      <c r="D8" s="282" t="s">
        <v>745</v>
      </c>
      <c r="E8" s="216"/>
      <c r="F8" s="280" t="s">
        <v>2</v>
      </c>
      <c r="G8" s="280" t="s">
        <v>3</v>
      </c>
      <c r="H8" s="283" t="s">
        <v>4</v>
      </c>
      <c r="I8" s="217"/>
      <c r="J8" s="217"/>
      <c r="K8" s="217"/>
      <c r="L8" s="217"/>
      <c r="M8" s="217"/>
      <c r="N8" s="217"/>
      <c r="O8" s="217"/>
      <c r="P8" s="217"/>
      <c r="Q8" s="217"/>
      <c r="R8" s="284" t="s">
        <v>770</v>
      </c>
      <c r="S8" s="285"/>
      <c r="T8" s="285"/>
      <c r="U8" s="286"/>
      <c r="V8" s="217"/>
      <c r="W8" s="283" t="s">
        <v>755</v>
      </c>
      <c r="X8" s="216"/>
      <c r="Y8" s="216"/>
      <c r="Z8" s="216"/>
      <c r="AA8" s="216"/>
      <c r="AB8" s="216"/>
      <c r="AC8" s="216"/>
      <c r="AD8" s="216"/>
      <c r="AE8" s="216"/>
      <c r="AF8" s="216"/>
      <c r="AG8" s="287" t="s">
        <v>12</v>
      </c>
    </row>
    <row r="9" spans="1:35" ht="85.5" customHeight="1" x14ac:dyDescent="0.25">
      <c r="A9" s="280"/>
      <c r="B9" s="280"/>
      <c r="C9" s="281"/>
      <c r="D9" s="282"/>
      <c r="E9" s="218"/>
      <c r="F9" s="280"/>
      <c r="G9" s="280"/>
      <c r="H9" s="283"/>
      <c r="I9" s="218"/>
      <c r="J9" s="218" t="s">
        <v>747</v>
      </c>
      <c r="K9" s="218"/>
      <c r="L9" s="218"/>
      <c r="M9" s="218"/>
      <c r="N9" s="218"/>
      <c r="O9" s="218"/>
      <c r="P9" s="218"/>
      <c r="Q9" s="218"/>
      <c r="R9" s="219" t="s">
        <v>751</v>
      </c>
      <c r="S9" s="218"/>
      <c r="T9" s="220" t="s">
        <v>752</v>
      </c>
      <c r="U9" s="221" t="s">
        <v>753</v>
      </c>
      <c r="V9" s="221" t="s">
        <v>754</v>
      </c>
      <c r="W9" s="283"/>
      <c r="X9" s="218"/>
      <c r="Y9" s="218"/>
      <c r="Z9" s="218"/>
      <c r="AA9" s="218"/>
      <c r="AB9" s="218"/>
      <c r="AC9" s="218"/>
      <c r="AD9" s="218"/>
      <c r="AE9" s="218"/>
      <c r="AF9" s="218"/>
      <c r="AG9" s="288"/>
    </row>
    <row r="10" spans="1:35" ht="74.25" customHeight="1" x14ac:dyDescent="0.25">
      <c r="A10" s="222">
        <v>1</v>
      </c>
      <c r="B10" s="223"/>
      <c r="C10" s="145" t="s">
        <v>1140</v>
      </c>
      <c r="D10" s="146" t="s">
        <v>960</v>
      </c>
      <c r="E10" s="224"/>
      <c r="F10" s="224" t="s">
        <v>1144</v>
      </c>
      <c r="G10" s="224" t="s">
        <v>80</v>
      </c>
      <c r="H10" s="224" t="s">
        <v>57</v>
      </c>
      <c r="I10" s="224"/>
      <c r="J10" s="224"/>
      <c r="K10" s="224"/>
      <c r="L10" s="224"/>
      <c r="M10" s="224"/>
      <c r="N10" s="224"/>
      <c r="O10" s="224"/>
      <c r="P10" s="224"/>
      <c r="Q10" s="224"/>
      <c r="R10" s="229">
        <v>3.01</v>
      </c>
      <c r="S10" s="224"/>
      <c r="T10" s="225"/>
      <c r="U10" s="224" t="s">
        <v>676</v>
      </c>
      <c r="V10" s="226"/>
      <c r="W10" s="224" t="s">
        <v>55</v>
      </c>
      <c r="X10" s="224"/>
      <c r="Y10" s="224"/>
      <c r="Z10" s="224"/>
      <c r="AA10" s="224"/>
      <c r="AB10" s="224"/>
      <c r="AC10" s="224"/>
      <c r="AD10" s="224"/>
      <c r="AE10" s="224"/>
      <c r="AF10" s="224"/>
      <c r="AG10" s="224"/>
    </row>
    <row r="11" spans="1:35" ht="74.25" customHeight="1" x14ac:dyDescent="0.25">
      <c r="A11" s="222">
        <v>2</v>
      </c>
      <c r="B11" s="227"/>
      <c r="C11" s="145" t="s">
        <v>70</v>
      </c>
      <c r="D11" s="146" t="s">
        <v>779</v>
      </c>
      <c r="E11" s="224"/>
      <c r="F11" s="224" t="s">
        <v>1145</v>
      </c>
      <c r="G11" s="224" t="s">
        <v>170</v>
      </c>
      <c r="H11" s="224" t="s">
        <v>86</v>
      </c>
      <c r="I11" s="224"/>
      <c r="J11" s="224"/>
      <c r="K11" s="224"/>
      <c r="L11" s="224"/>
      <c r="M11" s="224"/>
      <c r="N11" s="224"/>
      <c r="O11" s="224"/>
      <c r="P11" s="224"/>
      <c r="Q11" s="224"/>
      <c r="R11" s="229">
        <v>3.14</v>
      </c>
      <c r="S11" s="224"/>
      <c r="T11" s="225"/>
      <c r="U11" s="224" t="s">
        <v>676</v>
      </c>
      <c r="V11" s="228"/>
      <c r="W11" s="224" t="s">
        <v>55</v>
      </c>
      <c r="X11" s="224"/>
      <c r="Y11" s="224"/>
      <c r="Z11" s="224"/>
      <c r="AA11" s="224"/>
      <c r="AB11" s="224"/>
      <c r="AC11" s="224"/>
      <c r="AD11" s="224"/>
      <c r="AE11" s="224"/>
      <c r="AF11" s="224"/>
      <c r="AG11" s="224"/>
    </row>
    <row r="12" spans="1:35" ht="74.25" customHeight="1" x14ac:dyDescent="0.25">
      <c r="A12" s="222">
        <v>3</v>
      </c>
      <c r="B12" s="227"/>
      <c r="C12" s="145" t="s">
        <v>194</v>
      </c>
      <c r="D12" s="146" t="s">
        <v>97</v>
      </c>
      <c r="E12" s="224"/>
      <c r="F12" s="224" t="s">
        <v>1146</v>
      </c>
      <c r="G12" s="224" t="s">
        <v>669</v>
      </c>
      <c r="H12" s="224" t="s">
        <v>86</v>
      </c>
      <c r="I12" s="224"/>
      <c r="J12" s="224"/>
      <c r="K12" s="224"/>
      <c r="L12" s="224"/>
      <c r="M12" s="224"/>
      <c r="N12" s="224"/>
      <c r="O12" s="224"/>
      <c r="P12" s="224"/>
      <c r="Q12" s="224"/>
      <c r="R12" s="229">
        <v>3.45</v>
      </c>
      <c r="S12" s="224"/>
      <c r="T12" s="225"/>
      <c r="U12" s="224" t="s">
        <v>676</v>
      </c>
      <c r="V12" s="228"/>
      <c r="W12" s="224" t="s">
        <v>55</v>
      </c>
      <c r="X12" s="224"/>
      <c r="Y12" s="224"/>
      <c r="Z12" s="224"/>
      <c r="AA12" s="224"/>
      <c r="AB12" s="224"/>
      <c r="AC12" s="224"/>
      <c r="AD12" s="224"/>
      <c r="AE12" s="224"/>
      <c r="AF12" s="224"/>
      <c r="AG12" s="224"/>
    </row>
    <row r="13" spans="1:35" ht="74.25" customHeight="1" x14ac:dyDescent="0.25">
      <c r="A13" s="222">
        <v>4</v>
      </c>
      <c r="B13" s="227"/>
      <c r="C13" s="145" t="s">
        <v>843</v>
      </c>
      <c r="D13" s="146" t="s">
        <v>17</v>
      </c>
      <c r="E13" s="224"/>
      <c r="F13" s="224" t="s">
        <v>1147</v>
      </c>
      <c r="G13" s="224" t="s">
        <v>492</v>
      </c>
      <c r="H13" s="224" t="s">
        <v>86</v>
      </c>
      <c r="I13" s="224"/>
      <c r="J13" s="224"/>
      <c r="K13" s="224"/>
      <c r="L13" s="224"/>
      <c r="M13" s="224"/>
      <c r="N13" s="224"/>
      <c r="O13" s="224"/>
      <c r="P13" s="224"/>
      <c r="Q13" s="224"/>
      <c r="R13" s="229">
        <v>3.42</v>
      </c>
      <c r="S13" s="224"/>
      <c r="T13" s="225"/>
      <c r="U13" s="224" t="s">
        <v>676</v>
      </c>
      <c r="V13" s="228"/>
      <c r="W13" s="224" t="s">
        <v>55</v>
      </c>
      <c r="X13" s="224"/>
      <c r="Y13" s="224"/>
      <c r="Z13" s="224"/>
      <c r="AA13" s="224"/>
      <c r="AB13" s="224"/>
      <c r="AC13" s="224"/>
      <c r="AD13" s="224"/>
      <c r="AE13" s="224"/>
      <c r="AF13" s="224"/>
      <c r="AG13" s="224"/>
    </row>
    <row r="14" spans="1:35" ht="0.75" customHeight="1" x14ac:dyDescent="0.25"/>
    <row r="15" spans="1:35" ht="21" customHeight="1" x14ac:dyDescent="0.25">
      <c r="A15" s="275" t="s">
        <v>1141</v>
      </c>
      <c r="B15" s="275"/>
      <c r="C15" s="275"/>
      <c r="D15" s="275"/>
    </row>
    <row r="16" spans="1:35" s="211" customFormat="1" x14ac:dyDescent="0.25">
      <c r="A16" s="206"/>
      <c r="B16" s="206"/>
      <c r="C16" s="207"/>
      <c r="D16" s="207"/>
      <c r="E16" s="206"/>
      <c r="F16" s="208"/>
      <c r="G16" s="208"/>
      <c r="H16" s="208"/>
      <c r="I16" s="208"/>
      <c r="J16" s="208"/>
      <c r="K16" s="208"/>
      <c r="L16" s="208"/>
      <c r="M16" s="208"/>
      <c r="N16" s="208"/>
      <c r="O16" s="208"/>
      <c r="P16" s="208"/>
      <c r="Q16" s="208"/>
      <c r="R16" s="209"/>
      <c r="S16" s="208"/>
      <c r="T16" s="210"/>
      <c r="U16" s="208"/>
      <c r="V16" s="214" t="s">
        <v>763</v>
      </c>
      <c r="X16" s="206"/>
      <c r="Y16" s="206"/>
      <c r="Z16" s="206"/>
      <c r="AA16" s="206"/>
      <c r="AB16" s="206"/>
      <c r="AC16" s="206"/>
      <c r="AD16" s="206"/>
      <c r="AE16" s="206"/>
      <c r="AF16" s="206"/>
      <c r="AG16" s="206"/>
      <c r="AH16" s="206"/>
      <c r="AI16" s="206"/>
    </row>
  </sheetData>
  <mergeCells count="14">
    <mergeCell ref="A15:D15"/>
    <mergeCell ref="A5:AG5"/>
    <mergeCell ref="A6:AG6"/>
    <mergeCell ref="A4:AG4"/>
    <mergeCell ref="A8:A9"/>
    <mergeCell ref="B8:B9"/>
    <mergeCell ref="C8:C9"/>
    <mergeCell ref="D8:D9"/>
    <mergeCell ref="F8:F9"/>
    <mergeCell ref="G8:G9"/>
    <mergeCell ref="H8:H9"/>
    <mergeCell ref="R8:U8"/>
    <mergeCell ref="W8:W9"/>
    <mergeCell ref="AG8:AG9"/>
  </mergeCells>
  <pageMargins left="0.15748031496063" right="0.15748031496063" top="0.27559055118110198" bottom="0.27559055118110198" header="0.23622047244094499" footer="0.15748031496063"/>
  <pageSetup paperSize="9" scale="80" orientation="portrait" r:id="rId1"/>
  <headerFooter>
    <oddFooter>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3"/>
  <sheetViews>
    <sheetView tabSelected="1" topLeftCell="A7" zoomScaleNormal="100" zoomScaleSheetLayoutView="85" workbookViewId="0">
      <selection activeCell="Q8" sqref="Q8:Q14"/>
    </sheetView>
  </sheetViews>
  <sheetFormatPr defaultRowHeight="15.75" x14ac:dyDescent="0.25"/>
  <cols>
    <col min="1" max="1" width="5.42578125" style="206" customWidth="1"/>
    <col min="2" max="2" width="13.7109375" style="206" hidden="1" customWidth="1"/>
    <col min="3" max="3" width="15.5703125" style="207" customWidth="1"/>
    <col min="4" max="4" width="10.5703125" style="207" customWidth="1"/>
    <col min="5" max="5" width="13.85546875" style="208" customWidth="1"/>
    <col min="6" max="6" width="12.28515625" style="211" customWidth="1"/>
    <col min="7" max="7" width="8.140625" style="208" customWidth="1"/>
    <col min="8" max="9" width="14.140625" style="208" customWidth="1"/>
    <col min="10" max="10" width="21.28515625" style="206" customWidth="1"/>
    <col min="11" max="11" width="9" style="209" customWidth="1"/>
    <col min="12" max="12" width="7.5703125" style="210" hidden="1" customWidth="1"/>
    <col min="13" max="13" width="7" style="208" customWidth="1"/>
    <col min="14" max="14" width="8.5703125" style="208" hidden="1" customWidth="1"/>
    <col min="15" max="15" width="16.42578125" style="206" customWidth="1"/>
    <col min="16" max="16384" width="9.140625" style="206"/>
  </cols>
  <sheetData>
    <row r="1" spans="1:15" x14ac:dyDescent="0.25">
      <c r="A1" s="206" t="s">
        <v>25</v>
      </c>
      <c r="J1" s="289" t="s">
        <v>1159</v>
      </c>
      <c r="K1" s="289"/>
      <c r="L1" s="289"/>
      <c r="M1" s="289"/>
      <c r="N1" s="289"/>
      <c r="O1" s="289"/>
    </row>
    <row r="2" spans="1:15" x14ac:dyDescent="0.25">
      <c r="A2" s="212" t="s">
        <v>24</v>
      </c>
      <c r="B2" s="212"/>
      <c r="J2" s="289" t="s">
        <v>1160</v>
      </c>
      <c r="K2" s="289"/>
      <c r="L2" s="289"/>
      <c r="M2" s="289"/>
      <c r="N2" s="289"/>
      <c r="O2" s="289"/>
    </row>
    <row r="3" spans="1:15" ht="13.5" customHeight="1" x14ac:dyDescent="0.25">
      <c r="A3" s="212"/>
      <c r="B3" s="212"/>
      <c r="J3" s="289"/>
      <c r="K3" s="289"/>
      <c r="L3" s="289"/>
      <c r="M3" s="289"/>
      <c r="N3" s="289"/>
      <c r="O3" s="289"/>
    </row>
    <row r="4" spans="1:15" ht="24" customHeight="1" x14ac:dyDescent="0.25">
      <c r="A4" s="293" t="s">
        <v>1163</v>
      </c>
      <c r="B4" s="293"/>
      <c r="C4" s="293"/>
      <c r="D4" s="293"/>
      <c r="E4" s="293"/>
      <c r="F4" s="293"/>
      <c r="G4" s="293"/>
      <c r="H4" s="293"/>
      <c r="I4" s="293"/>
      <c r="J4" s="293"/>
      <c r="K4" s="293"/>
      <c r="L4" s="293"/>
      <c r="M4" s="293"/>
      <c r="N4" s="293"/>
      <c r="O4" s="293"/>
    </row>
    <row r="5" spans="1:15" ht="24" customHeight="1" x14ac:dyDescent="0.3">
      <c r="A5" s="294" t="s">
        <v>1170</v>
      </c>
      <c r="B5" s="295"/>
      <c r="C5" s="295"/>
      <c r="D5" s="295"/>
      <c r="E5" s="295"/>
      <c r="F5" s="295"/>
      <c r="G5" s="295"/>
      <c r="H5" s="295"/>
      <c r="I5" s="295"/>
      <c r="J5" s="295"/>
      <c r="K5" s="295"/>
      <c r="L5" s="295"/>
      <c r="M5" s="295"/>
      <c r="N5" s="295"/>
      <c r="O5" s="295"/>
    </row>
    <row r="6" spans="1:15" ht="22.5" customHeight="1" x14ac:dyDescent="0.25"/>
    <row r="7" spans="1:15" ht="28.5" customHeight="1" x14ac:dyDescent="0.25">
      <c r="A7" s="290" t="s">
        <v>1167</v>
      </c>
      <c r="B7" s="216"/>
      <c r="C7" s="299" t="s">
        <v>1169</v>
      </c>
      <c r="D7" s="301" t="s">
        <v>745</v>
      </c>
      <c r="E7" s="290" t="s">
        <v>2</v>
      </c>
      <c r="F7" s="287" t="s">
        <v>3</v>
      </c>
      <c r="G7" s="287" t="s">
        <v>4</v>
      </c>
      <c r="H7" s="290" t="s">
        <v>747</v>
      </c>
      <c r="I7" s="287" t="s">
        <v>1161</v>
      </c>
      <c r="J7" s="287" t="s">
        <v>755</v>
      </c>
      <c r="K7" s="296" t="s">
        <v>770</v>
      </c>
      <c r="L7" s="297"/>
      <c r="M7" s="298"/>
      <c r="O7" s="290" t="s">
        <v>12</v>
      </c>
    </row>
    <row r="8" spans="1:15" ht="93.75" customHeight="1" x14ac:dyDescent="0.25">
      <c r="A8" s="291" t="s">
        <v>0</v>
      </c>
      <c r="B8" s="246" t="s">
        <v>1150</v>
      </c>
      <c r="C8" s="300" t="s">
        <v>26</v>
      </c>
      <c r="D8" s="302"/>
      <c r="E8" s="291"/>
      <c r="F8" s="288"/>
      <c r="G8" s="288"/>
      <c r="H8" s="291"/>
      <c r="I8" s="288"/>
      <c r="J8" s="288"/>
      <c r="K8" s="240" t="s">
        <v>32</v>
      </c>
      <c r="L8" s="220" t="s">
        <v>752</v>
      </c>
      <c r="M8" s="230" t="s">
        <v>753</v>
      </c>
      <c r="N8" s="230" t="s">
        <v>754</v>
      </c>
      <c r="O8" s="291"/>
    </row>
    <row r="9" spans="1:15" ht="32.25" customHeight="1" x14ac:dyDescent="0.25">
      <c r="A9" s="244"/>
      <c r="B9" s="245" t="s">
        <v>1164</v>
      </c>
      <c r="C9" s="245" t="s">
        <v>1164</v>
      </c>
      <c r="D9" s="206"/>
      <c r="E9" s="206"/>
      <c r="F9" s="206"/>
      <c r="G9" s="206"/>
      <c r="H9" s="206"/>
      <c r="I9" s="206"/>
      <c r="J9" s="231"/>
      <c r="K9" s="242" t="s">
        <v>1165</v>
      </c>
      <c r="L9" s="232"/>
      <c r="M9" s="231"/>
      <c r="N9" s="231"/>
      <c r="O9" s="243"/>
    </row>
    <row r="10" spans="1:15" ht="46.5" customHeight="1" x14ac:dyDescent="0.25">
      <c r="A10" s="222">
        <v>1</v>
      </c>
      <c r="B10" s="247">
        <v>14057458</v>
      </c>
      <c r="C10" s="248" t="s">
        <v>1152</v>
      </c>
      <c r="D10" s="241" t="s">
        <v>1151</v>
      </c>
      <c r="E10" s="249" t="s">
        <v>1153</v>
      </c>
      <c r="F10" s="238" t="s">
        <v>712</v>
      </c>
      <c r="G10" s="238" t="s">
        <v>57</v>
      </c>
      <c r="H10" s="235" t="s">
        <v>334</v>
      </c>
      <c r="I10" s="235" t="s">
        <v>1162</v>
      </c>
      <c r="J10" s="236" t="s">
        <v>1149</v>
      </c>
      <c r="K10" s="237">
        <v>3.02</v>
      </c>
      <c r="L10" s="239">
        <v>8.6999999999999993</v>
      </c>
      <c r="M10" s="239" t="str">
        <f>IF(L10&lt;3.999, "F", IF(L10&lt;4.99, "D", IF(L10&lt;5.499, "D+", IF(L10&lt;6.499, "C", IF(L10&lt;6.99, "C+", IF(L10&lt;7.99, "B", IF(L10&lt;8.499, "B+", IF(L10&lt;8.99, "A", "A+"))))))))</f>
        <v>A</v>
      </c>
      <c r="N10" s="235" t="s">
        <v>49</v>
      </c>
      <c r="O10" s="236"/>
    </row>
    <row r="11" spans="1:15" ht="46.5" customHeight="1" x14ac:dyDescent="0.25">
      <c r="A11" s="222">
        <v>2</v>
      </c>
      <c r="B11" s="247">
        <v>14057457</v>
      </c>
      <c r="C11" s="248" t="s">
        <v>1154</v>
      </c>
      <c r="D11" s="241" t="s">
        <v>151</v>
      </c>
      <c r="E11" s="249" t="s">
        <v>1155</v>
      </c>
      <c r="F11" s="238" t="s">
        <v>80</v>
      </c>
      <c r="G11" s="238" t="s">
        <v>57</v>
      </c>
      <c r="H11" s="235" t="s">
        <v>334</v>
      </c>
      <c r="I11" s="235" t="s">
        <v>1162</v>
      </c>
      <c r="J11" s="236" t="s">
        <v>1149</v>
      </c>
      <c r="K11" s="237">
        <v>3.1</v>
      </c>
      <c r="L11" s="239">
        <v>8.5</v>
      </c>
      <c r="M11" s="239" t="str">
        <f t="shared" ref="M11:M12" si="0">IF(L11&lt;3.999, "F", IF(L11&lt;4.99, "D", IF(L11&lt;5.499, "D+", IF(L11&lt;6.499, "C", IF(L11&lt;6.99, "C+", IF(L11&lt;7.99, "B", IF(L11&lt;8.499, "B+", IF(L11&lt;8.99, "A", "A+"))))))))</f>
        <v>A</v>
      </c>
      <c r="N11" s="235" t="s">
        <v>49</v>
      </c>
      <c r="O11" s="236"/>
    </row>
    <row r="12" spans="1:15" ht="46.5" customHeight="1" x14ac:dyDescent="0.25">
      <c r="A12" s="222">
        <v>3</v>
      </c>
      <c r="B12" s="247">
        <v>14057461</v>
      </c>
      <c r="C12" s="248" t="s">
        <v>1081</v>
      </c>
      <c r="D12" s="241" t="s">
        <v>1156</v>
      </c>
      <c r="E12" s="249" t="s">
        <v>1157</v>
      </c>
      <c r="F12" s="238" t="s">
        <v>127</v>
      </c>
      <c r="G12" s="238" t="s">
        <v>57</v>
      </c>
      <c r="H12" s="235" t="s">
        <v>334</v>
      </c>
      <c r="I12" s="235" t="s">
        <v>1162</v>
      </c>
      <c r="J12" s="236" t="s">
        <v>1149</v>
      </c>
      <c r="K12" s="237">
        <v>3.18</v>
      </c>
      <c r="L12" s="239">
        <v>8.3000000000000007</v>
      </c>
      <c r="M12" s="239" t="str">
        <f t="shared" si="0"/>
        <v>B+</v>
      </c>
      <c r="N12" s="235" t="s">
        <v>49</v>
      </c>
      <c r="O12" s="236"/>
    </row>
    <row r="13" spans="1:15" ht="12" customHeight="1" x14ac:dyDescent="0.25"/>
    <row r="14" spans="1:15" ht="18" customHeight="1" x14ac:dyDescent="0.25">
      <c r="B14" s="233" t="s">
        <v>1158</v>
      </c>
      <c r="C14" s="233" t="s">
        <v>1168</v>
      </c>
    </row>
    <row r="15" spans="1:15" x14ac:dyDescent="0.25">
      <c r="E15" s="206"/>
      <c r="F15" s="206"/>
      <c r="G15" s="206"/>
      <c r="H15" s="206"/>
      <c r="I15" s="206"/>
      <c r="K15" s="206"/>
      <c r="L15" s="206"/>
      <c r="M15" s="206"/>
      <c r="N15" s="206"/>
    </row>
    <row r="16" spans="1:15" ht="16.5" x14ac:dyDescent="0.25">
      <c r="E16" s="206"/>
      <c r="F16" s="206"/>
      <c r="G16" s="206"/>
      <c r="H16" s="206"/>
      <c r="I16" s="206"/>
      <c r="J16" s="292" t="s">
        <v>1166</v>
      </c>
      <c r="K16" s="292"/>
      <c r="L16" s="292"/>
      <c r="M16" s="292"/>
      <c r="N16" s="292"/>
      <c r="O16" s="292"/>
    </row>
    <row r="17" spans="3:15" x14ac:dyDescent="0.25">
      <c r="E17" s="206"/>
      <c r="F17" s="206"/>
      <c r="G17" s="206"/>
      <c r="H17" s="206"/>
      <c r="I17" s="206"/>
      <c r="K17" s="206"/>
      <c r="L17" s="206"/>
      <c r="M17" s="206"/>
      <c r="N17" s="206"/>
    </row>
    <row r="18" spans="3:15" x14ac:dyDescent="0.25">
      <c r="E18" s="206"/>
      <c r="F18" s="206"/>
      <c r="G18" s="206"/>
      <c r="H18" s="206"/>
      <c r="I18" s="206"/>
      <c r="K18" s="206"/>
      <c r="L18" s="206"/>
      <c r="M18" s="206"/>
      <c r="N18" s="206"/>
    </row>
    <row r="19" spans="3:15" x14ac:dyDescent="0.25">
      <c r="E19" s="206"/>
      <c r="F19" s="206"/>
      <c r="G19" s="206"/>
      <c r="H19" s="206"/>
      <c r="I19" s="206"/>
      <c r="K19" s="206"/>
      <c r="L19" s="206"/>
      <c r="M19" s="206"/>
      <c r="N19" s="206"/>
    </row>
    <row r="20" spans="3:15" x14ac:dyDescent="0.25">
      <c r="E20" s="206"/>
      <c r="F20" s="206"/>
      <c r="G20" s="206"/>
      <c r="H20" s="206"/>
      <c r="I20" s="206"/>
      <c r="K20" s="206"/>
      <c r="L20" s="206"/>
      <c r="M20" s="206"/>
      <c r="N20" s="206"/>
    </row>
    <row r="21" spans="3:15" x14ac:dyDescent="0.25">
      <c r="E21" s="206"/>
      <c r="F21" s="206"/>
      <c r="G21" s="206"/>
      <c r="H21" s="206"/>
      <c r="I21" s="206"/>
      <c r="K21" s="206"/>
      <c r="L21" s="206"/>
      <c r="M21" s="206"/>
      <c r="N21" s="206"/>
    </row>
    <row r="22" spans="3:15" x14ac:dyDescent="0.25">
      <c r="E22" s="206"/>
      <c r="F22" s="206"/>
      <c r="G22" s="206"/>
      <c r="H22" s="206"/>
      <c r="I22" s="206"/>
      <c r="K22" s="206"/>
      <c r="L22" s="206"/>
      <c r="M22" s="206"/>
      <c r="N22" s="206"/>
    </row>
    <row r="23" spans="3:15" ht="16.5" x14ac:dyDescent="0.25">
      <c r="C23" s="234"/>
      <c r="D23" s="234"/>
      <c r="E23" s="206"/>
      <c r="F23" s="206"/>
      <c r="G23" s="206"/>
      <c r="H23" s="206"/>
      <c r="I23" s="206"/>
      <c r="J23" s="292" t="s">
        <v>1148</v>
      </c>
      <c r="K23" s="292"/>
      <c r="L23" s="292"/>
      <c r="M23" s="292"/>
      <c r="N23" s="292"/>
      <c r="O23" s="292"/>
    </row>
  </sheetData>
  <sortState ref="A8:Z42">
    <sortCondition ref="H8:H42"/>
  </sortState>
  <mergeCells count="18">
    <mergeCell ref="J23:O23"/>
    <mergeCell ref="A4:O4"/>
    <mergeCell ref="A5:O5"/>
    <mergeCell ref="K7:M7"/>
    <mergeCell ref="A7:A8"/>
    <mergeCell ref="C7:C8"/>
    <mergeCell ref="D7:D8"/>
    <mergeCell ref="E7:E8"/>
    <mergeCell ref="F7:F8"/>
    <mergeCell ref="G7:G8"/>
    <mergeCell ref="H7:H8"/>
    <mergeCell ref="I7:I8"/>
    <mergeCell ref="J7:J8"/>
    <mergeCell ref="J1:O1"/>
    <mergeCell ref="J2:O2"/>
    <mergeCell ref="J3:O3"/>
    <mergeCell ref="O7:O8"/>
    <mergeCell ref="J16:O16"/>
  </mergeCells>
  <pageMargins left="0.5" right="0.25" top="0.5" bottom="0.5" header="0" footer="0"/>
  <pageSetup paperSize="9" scale="90" orientation="landscape" r:id="rId1"/>
  <headerFooter>
    <oddFooter>Page &amp;P of &amp;N</oddFooter>
  </headerFooter>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Z189"/>
  <sheetViews>
    <sheetView view="pageBreakPreview" topLeftCell="B1" zoomScale="70" zoomScaleNormal="55" zoomScaleSheetLayoutView="70" workbookViewId="0">
      <pane ySplit="10" topLeftCell="A73" activePane="bottomLeft" state="frozen"/>
      <selection pane="bottomLeft" activeCell="J10" sqref="J10"/>
    </sheetView>
  </sheetViews>
  <sheetFormatPr defaultRowHeight="15.75" x14ac:dyDescent="0.25"/>
  <cols>
    <col min="1" max="1" width="0" style="43" hidden="1" customWidth="1"/>
    <col min="2" max="2" width="7.7109375" style="43" customWidth="1"/>
    <col min="3" max="3" width="11.5703125" style="43" customWidth="1"/>
    <col min="4" max="4" width="17.7109375" style="44" customWidth="1"/>
    <col min="5" max="5" width="8.140625" style="44" customWidth="1"/>
    <col min="6" max="6" width="23.28515625" style="43" customWidth="1"/>
    <col min="7" max="7" width="13.7109375" style="43" customWidth="1"/>
    <col min="8" max="8" width="11.5703125" style="43" customWidth="1"/>
    <col min="9" max="9" width="7.140625" style="43" customWidth="1"/>
    <col min="10" max="10" width="9.7109375" style="43" customWidth="1"/>
    <col min="11" max="11" width="12.7109375" style="43" customWidth="1"/>
    <col min="12" max="12" width="11.42578125" style="43" customWidth="1"/>
    <col min="13" max="13" width="13.7109375" style="43" customWidth="1"/>
    <col min="14" max="14" width="12.85546875" style="43" customWidth="1"/>
    <col min="15" max="15" width="42.5703125" style="45" customWidth="1"/>
    <col min="16" max="16" width="18.85546875" style="43" customWidth="1"/>
    <col min="17" max="17" width="15.28515625" style="43" customWidth="1"/>
    <col min="18" max="18" width="23.5703125" style="43" customWidth="1"/>
    <col min="19" max="19" width="15.28515625" style="46" customWidth="1"/>
    <col min="20" max="22" width="15.28515625" style="43" customWidth="1"/>
    <col min="23" max="23" width="9.140625" style="43" customWidth="1"/>
    <col min="24" max="24" width="22.5703125" style="43" customWidth="1"/>
    <col min="25" max="25" width="17.42578125" style="43" customWidth="1"/>
    <col min="26" max="26" width="11" style="43" customWidth="1"/>
    <col min="27" max="27" width="15.7109375" style="43" customWidth="1"/>
    <col min="28" max="28" width="12.28515625" style="43" customWidth="1"/>
    <col min="29" max="29" width="14.85546875" style="43" customWidth="1"/>
    <col min="30" max="30" width="13" style="43" customWidth="1"/>
    <col min="31" max="31" width="12.28515625" style="43" customWidth="1"/>
    <col min="32" max="32" width="9.140625" style="43" customWidth="1"/>
    <col min="33" max="33" width="12" style="43" customWidth="1"/>
    <col min="34" max="35" width="9.140625" style="43" customWidth="1"/>
    <col min="36" max="36" width="11.42578125" style="43" customWidth="1"/>
    <col min="37" max="37" width="16.140625" style="43" customWidth="1"/>
    <col min="38" max="38" width="9.140625" style="43" customWidth="1"/>
    <col min="39" max="40" width="9.140625" style="43"/>
    <col min="41" max="41" width="19" style="43" customWidth="1"/>
    <col min="42" max="42" width="30.28515625" style="43" customWidth="1"/>
    <col min="43" max="45" width="9.140625" style="43"/>
    <col min="46" max="46" width="10.7109375" style="43" bestFit="1" customWidth="1"/>
    <col min="47" max="16384" width="9.140625" style="43"/>
  </cols>
  <sheetData>
    <row r="1" spans="1:52" x14ac:dyDescent="0.25">
      <c r="B1" s="43" t="s">
        <v>25</v>
      </c>
    </row>
    <row r="2" spans="1:52" x14ac:dyDescent="0.25">
      <c r="B2" s="47" t="s">
        <v>24</v>
      </c>
    </row>
    <row r="3" spans="1:52" ht="12" customHeight="1" x14ac:dyDescent="0.25"/>
    <row r="4" spans="1:52" s="48" customFormat="1" ht="33" customHeight="1" x14ac:dyDescent="0.3">
      <c r="B4" s="76" t="s">
        <v>130</v>
      </c>
      <c r="D4" s="49"/>
      <c r="E4" s="49"/>
      <c r="O4" s="45"/>
      <c r="S4" s="50"/>
    </row>
    <row r="5" spans="1:52" s="48" customFormat="1" ht="15.75" customHeight="1" x14ac:dyDescent="0.25">
      <c r="D5" s="49"/>
      <c r="E5" s="49"/>
      <c r="O5" s="45"/>
      <c r="S5" s="50"/>
    </row>
    <row r="6" spans="1:52" s="48" customFormat="1" ht="16.5" x14ac:dyDescent="0.25">
      <c r="B6" s="48" t="s">
        <v>48</v>
      </c>
      <c r="D6" s="49"/>
      <c r="E6" s="49"/>
      <c r="O6" s="45"/>
      <c r="S6" s="50"/>
    </row>
    <row r="7" spans="1:52" s="48" customFormat="1" ht="6.75" customHeight="1" x14ac:dyDescent="0.25">
      <c r="D7" s="49"/>
      <c r="E7" s="49"/>
      <c r="O7" s="45"/>
      <c r="S7" s="50"/>
    </row>
    <row r="8" spans="1:52" s="48" customFormat="1" ht="24.75" customHeight="1" x14ac:dyDescent="0.25">
      <c r="B8" s="48">
        <v>-1</v>
      </c>
      <c r="C8" s="48">
        <v>-2</v>
      </c>
      <c r="D8" s="49">
        <v>-3</v>
      </c>
      <c r="E8" s="49">
        <v>-4</v>
      </c>
      <c r="G8" s="48">
        <v>-5</v>
      </c>
      <c r="H8" s="48">
        <v>-6</v>
      </c>
      <c r="I8" s="48">
        <v>-7</v>
      </c>
      <c r="J8" s="48">
        <v>-8</v>
      </c>
      <c r="K8" s="48">
        <v>-9</v>
      </c>
      <c r="L8" s="48">
        <v>-10</v>
      </c>
      <c r="M8" s="48">
        <v>-11</v>
      </c>
      <c r="N8" s="48">
        <v>-12</v>
      </c>
      <c r="O8" s="45">
        <v>-13</v>
      </c>
      <c r="P8" s="48">
        <v>-14</v>
      </c>
      <c r="Q8" s="48">
        <v>-15</v>
      </c>
      <c r="R8" s="48">
        <v>-16</v>
      </c>
      <c r="S8" s="50">
        <v>-17</v>
      </c>
      <c r="T8" s="48">
        <v>-18</v>
      </c>
      <c r="U8" s="48">
        <v>-19</v>
      </c>
      <c r="V8" s="48">
        <v>-20</v>
      </c>
      <c r="W8" s="48">
        <v>-21</v>
      </c>
      <c r="X8" s="48">
        <v>-22</v>
      </c>
      <c r="Y8" s="48">
        <v>-23</v>
      </c>
      <c r="Z8" s="48">
        <v>-24</v>
      </c>
      <c r="AA8" s="48">
        <v>-25</v>
      </c>
      <c r="AB8" s="48">
        <v>-26</v>
      </c>
      <c r="AC8" s="48">
        <v>-27</v>
      </c>
      <c r="AD8" s="48">
        <v>-28</v>
      </c>
      <c r="AE8" s="48">
        <v>-29</v>
      </c>
      <c r="AF8" s="48">
        <v>-30</v>
      </c>
      <c r="AG8" s="48">
        <v>-31</v>
      </c>
      <c r="AH8" s="48">
        <v>-32</v>
      </c>
      <c r="AI8" s="48">
        <v>-33</v>
      </c>
      <c r="AJ8" s="48">
        <v>-34</v>
      </c>
    </row>
    <row r="9" spans="1:52" ht="15.75" customHeight="1" x14ac:dyDescent="0.25"/>
    <row r="10" spans="1:52" ht="103.5" customHeight="1" x14ac:dyDescent="0.2">
      <c r="B10" s="77" t="s">
        <v>568</v>
      </c>
      <c r="C10" s="77" t="s">
        <v>27</v>
      </c>
      <c r="D10" s="78" t="s">
        <v>26</v>
      </c>
      <c r="E10" s="79"/>
      <c r="F10" s="78"/>
      <c r="G10" s="77" t="s">
        <v>2</v>
      </c>
      <c r="H10" s="77" t="s">
        <v>3</v>
      </c>
      <c r="I10" s="77" t="s">
        <v>4</v>
      </c>
      <c r="J10" s="77" t="s">
        <v>5</v>
      </c>
      <c r="K10" s="77" t="s">
        <v>6</v>
      </c>
      <c r="L10" s="77" t="s">
        <v>7</v>
      </c>
      <c r="M10" s="77" t="s">
        <v>11</v>
      </c>
      <c r="N10" s="77" t="s">
        <v>46</v>
      </c>
      <c r="O10" s="80" t="s">
        <v>8</v>
      </c>
      <c r="P10" s="77" t="s">
        <v>28</v>
      </c>
      <c r="Q10" s="77" t="s">
        <v>29</v>
      </c>
      <c r="R10" s="77" t="s">
        <v>34</v>
      </c>
      <c r="S10" s="81" t="s">
        <v>32</v>
      </c>
      <c r="T10" s="77" t="s">
        <v>45</v>
      </c>
      <c r="U10" s="77" t="s">
        <v>30</v>
      </c>
      <c r="V10" s="77" t="s">
        <v>31</v>
      </c>
      <c r="W10" s="77" t="s">
        <v>585</v>
      </c>
      <c r="X10" s="77" t="s">
        <v>33</v>
      </c>
      <c r="Y10" s="77" t="s">
        <v>35</v>
      </c>
      <c r="Z10" s="77" t="s">
        <v>40</v>
      </c>
      <c r="AA10" s="77" t="s">
        <v>41</v>
      </c>
      <c r="AB10" s="77" t="s">
        <v>42</v>
      </c>
      <c r="AC10" s="77" t="s">
        <v>43</v>
      </c>
      <c r="AD10" s="77" t="s">
        <v>44</v>
      </c>
      <c r="AE10" s="77" t="s">
        <v>36</v>
      </c>
      <c r="AF10" s="77" t="s">
        <v>37</v>
      </c>
      <c r="AG10" s="77" t="s">
        <v>38</v>
      </c>
      <c r="AH10" s="77" t="s">
        <v>39</v>
      </c>
      <c r="AI10" s="77" t="s">
        <v>47</v>
      </c>
      <c r="AJ10" s="77" t="s">
        <v>12</v>
      </c>
      <c r="AK10" s="60"/>
      <c r="AL10" s="60"/>
      <c r="AM10" s="60"/>
      <c r="AN10" s="60"/>
      <c r="AO10" s="60"/>
      <c r="AP10" s="60"/>
      <c r="AQ10" s="60"/>
      <c r="AR10" s="60"/>
      <c r="AS10" s="82"/>
      <c r="AT10" s="83"/>
      <c r="AU10" s="82"/>
      <c r="AV10" s="60"/>
      <c r="AW10" s="60"/>
      <c r="AX10" s="60"/>
      <c r="AY10" s="60"/>
      <c r="AZ10" s="60"/>
    </row>
    <row r="11" spans="1:52" ht="48.75" customHeight="1" x14ac:dyDescent="0.2">
      <c r="A11" s="43" t="s">
        <v>600</v>
      </c>
      <c r="B11" s="84">
        <v>1</v>
      </c>
      <c r="C11" s="39">
        <f>VLOOKUP(AL11,'[1]tong K22'!$B$7:$C$768,2,0)</f>
        <v>13055357</v>
      </c>
      <c r="D11" s="90" t="s">
        <v>286</v>
      </c>
      <c r="E11" s="91" t="s">
        <v>89</v>
      </c>
      <c r="F11" s="37" t="str">
        <f t="shared" ref="F11:F42" si="0">TRIM(AK11)&amp;" "&amp;TRIM(G11)</f>
        <v>Dương Thị Anh 13/11/1991</v>
      </c>
      <c r="G11" s="92" t="s">
        <v>287</v>
      </c>
      <c r="H11" s="93" t="str">
        <f>VLOOKUP(AL11,'[2]các nganh '!$G$7:$H$641,2,0)</f>
        <v>Bắc Giang</v>
      </c>
      <c r="I11" s="93" t="str">
        <f>VLOOKUP(AL11,'[2]các nganh '!$G$7:$I$641,3,0)</f>
        <v>Nữ</v>
      </c>
      <c r="J11" s="93" t="str">
        <f>VLOOKUP(AL11,'[2]các nganh '!$G$7:$L$641,6,0)</f>
        <v>Tài chính - Ngân hàng</v>
      </c>
      <c r="K11" s="93" t="str">
        <f>VLOOKUP(AL11,'[2]các nganh '!$G$7:$J$641,4,0)</f>
        <v>QH-2013-E</v>
      </c>
      <c r="L11" s="93" t="str">
        <f>VLOOKUP(AL11,'[2]các nganh '!$G$7:$M$641,7,0)</f>
        <v>60340201</v>
      </c>
      <c r="M11" s="93" t="str">
        <f>VLOOKUP(AL11,'[2]các nganh '!$G$7:$N$641,8,0)</f>
        <v>K22-TCNH1</v>
      </c>
      <c r="N11" s="93"/>
      <c r="O11" s="94" t="s">
        <v>434</v>
      </c>
      <c r="P11" s="93" t="str">
        <f>VLOOKUP(AL11,'[2]các nganh '!$G$7:$P$641,10,0)</f>
        <v>TS. Nguyễn Phú Hà</v>
      </c>
      <c r="Q11" s="93" t="str">
        <f>VLOOKUP(AL11,'[2]các nganh '!$G$7:$Q$641,11,0)</f>
        <v xml:space="preserve"> Trường ĐH Kinh tế, ĐHQG Hà Nội</v>
      </c>
      <c r="R11" s="92" t="str">
        <f t="shared" ref="R11:R19" si="1">AP11</f>
        <v>1996/QĐ-ĐHKT,ngày 27/05/2015 của Hiệu trưởng Trường ĐHKT-ĐHQGHN</v>
      </c>
      <c r="S11" s="88">
        <f>VLOOKUP(F11,'[3]chen TL'!$G$2:$AL$65,32,0)</f>
        <v>2.74</v>
      </c>
      <c r="T11" s="88"/>
      <c r="U11" s="133">
        <f>VLOOKUP(F11,'[3]chen TL'!$G$2:$AO$65,35,0)</f>
        <v>8.8000000000000007</v>
      </c>
      <c r="V11" s="84" t="str">
        <f t="shared" ref="V11:V74" si="2">IF(U11&lt;3.999,"F",IF(U11&lt;4.99,"D",IF(U11&lt;5.499,"D+",IF(U11&lt;6.499,"C",IF(U11&lt;6.99,"C+",IF(U11&lt;7.99,"B",IF(U11&lt;8.499,"B+",IF(U11&lt;8.99,"A","A+"))))))))</f>
        <v>A</v>
      </c>
      <c r="W11" s="93" t="s">
        <v>49</v>
      </c>
      <c r="X11" s="93" t="s">
        <v>54</v>
      </c>
      <c r="Y11" s="88" t="str">
        <f>VLOOKUP(F11,'[3]chen TL'!$G$2:$AT$66,40,0)</f>
        <v>1697/QĐ-ĐHKT ngày 13 tháng 6 năm 2016</v>
      </c>
      <c r="Z11" s="84" t="str">
        <f>VLOOKUP(F11,'[3]chen TL'!$G$2:$U$65,15,0)</f>
        <v>TS. Lê Trung Thành</v>
      </c>
      <c r="AA11" s="84" t="str">
        <f>VLOOKUP(F11,'[3]chen TL'!$G$2:$X$65,18,0)</f>
        <v>PGS.TS. Lưu Thị Hương</v>
      </c>
      <c r="AB11" s="84" t="str">
        <f>VLOOKUP(F11,'[3]chen TL'!$G$2:$AA$65,21,0)</f>
        <v>TS. Nguyễn Thế Hùng</v>
      </c>
      <c r="AC11" s="84" t="str">
        <f>VLOOKUP(F11,'[3]chen TL'!$G$2:$AD$65,24,0)</f>
        <v>TS. Trần Thị Vân Anh</v>
      </c>
      <c r="AD11" s="84" t="str">
        <f>VLOOKUP(F11,'[3]chen TL'!$G$2:$AG$65,27,0)</f>
        <v>PGS.TS. Vũ Sỹ Cường</v>
      </c>
      <c r="AE11" s="84" t="str">
        <f>VLOOKUP(F11,'[3]chen TL'!$G$2:$AW$65,43,0)</f>
        <v>ngày 03 tháng 7 năm 2016</v>
      </c>
      <c r="AF11" s="92" t="s">
        <v>289</v>
      </c>
      <c r="AG11" s="95" t="s">
        <v>290</v>
      </c>
      <c r="AH11" s="93"/>
      <c r="AI11" s="93"/>
      <c r="AJ11" s="93"/>
      <c r="AK11" s="39" t="str">
        <f t="shared" ref="AK11:AK42" si="3">TRIM(D11)&amp;" "&amp;TRIM(E11)</f>
        <v>Dương Thị Anh</v>
      </c>
      <c r="AL11" s="39" t="str">
        <f t="shared" ref="AL11:AL42" si="4">TRIM(AK11)&amp;" "&amp;TRIM(G11)</f>
        <v>Dương Thị Anh 13/11/1991</v>
      </c>
      <c r="AM11" s="128" t="s">
        <v>288</v>
      </c>
      <c r="AN11" s="97" t="s">
        <v>51</v>
      </c>
      <c r="AO11" s="92" t="s">
        <v>50</v>
      </c>
      <c r="AP11" s="97" t="str">
        <f t="shared" ref="AP11:AP42" si="5">AM11&amp;AN11&amp;AO11</f>
        <v>1996/QĐ-ĐHKT,ngày 27/05/2015 của Hiệu trưởng Trường ĐHKT-ĐHQGHN</v>
      </c>
      <c r="AQ11" s="97" t="str">
        <f t="shared" ref="AQ11:AQ21" si="6">AG11&amp;","</f>
        <v>anhduongvnu@gmail.com,</v>
      </c>
      <c r="AR11" s="97"/>
      <c r="AS11" s="97">
        <v>1662</v>
      </c>
      <c r="AT11" s="97"/>
      <c r="AU11" s="97"/>
      <c r="AV11" s="60"/>
      <c r="AW11" s="60"/>
      <c r="AX11" s="60"/>
      <c r="AY11" s="60"/>
      <c r="AZ11" s="60"/>
    </row>
    <row r="12" spans="1:52" s="98" customFormat="1" ht="48.75" customHeight="1" x14ac:dyDescent="0.2">
      <c r="A12" s="98" t="s">
        <v>601</v>
      </c>
      <c r="B12" s="84">
        <v>2</v>
      </c>
      <c r="C12" s="39">
        <f>VLOOKUP(AL12,'[1]tong K22'!$B$7:$C$768,2,0)</f>
        <v>13055360</v>
      </c>
      <c r="D12" s="90" t="s">
        <v>56</v>
      </c>
      <c r="E12" s="91" t="s">
        <v>89</v>
      </c>
      <c r="F12" s="37" t="str">
        <f t="shared" si="0"/>
        <v>Nguyễn Thị Anh 03/02/1990</v>
      </c>
      <c r="G12" s="92" t="s">
        <v>282</v>
      </c>
      <c r="H12" s="93" t="str">
        <f>VLOOKUP(AL12,'[2]các nganh '!$G$7:$H$641,2,0)</f>
        <v>Thái Bình</v>
      </c>
      <c r="I12" s="93" t="str">
        <f>VLOOKUP(AL12,'[2]các nganh '!$G$7:$I$641,3,0)</f>
        <v>Nữ</v>
      </c>
      <c r="J12" s="93" t="str">
        <f>VLOOKUP(AL12,'[2]các nganh '!$G$7:$L$641,6,0)</f>
        <v>Tài chính - Ngân hàng</v>
      </c>
      <c r="K12" s="93" t="str">
        <f>VLOOKUP(AL12,'[2]các nganh '!$G$7:$J$641,4,0)</f>
        <v>QH-2013-E</v>
      </c>
      <c r="L12" s="93" t="str">
        <f>VLOOKUP(AL12,'[2]các nganh '!$G$7:$M$641,7,0)</f>
        <v>60340201</v>
      </c>
      <c r="M12" s="93" t="str">
        <f>VLOOKUP(AL12,'[2]các nganh '!$G$7:$N$641,8,0)</f>
        <v>K22-TCNH1</v>
      </c>
      <c r="N12" s="93"/>
      <c r="O12" s="94" t="str">
        <f>VLOOKUP(AL12,'[2]các nganh '!$G$7:$O$641,9,0)</f>
        <v>Phát triển hoạt động Bancassurance tại Ngân hàng TMCP Việt Nam Thịnh Vượng - Chi nhánh Liễu Giai</v>
      </c>
      <c r="P12" s="93" t="str">
        <f>VLOOKUP(AL12,'[2]các nganh '!$G$7:$P$641,10,0)</f>
        <v>TS. Nguyễn Phú Hà</v>
      </c>
      <c r="Q12" s="93" t="str">
        <f>VLOOKUP(AL12,'[2]các nganh '!$G$7:$Q$641,11,0)</f>
        <v xml:space="preserve"> Trường ĐH Kinh tế, ĐHQG Hà Nội</v>
      </c>
      <c r="R12" s="92" t="str">
        <f t="shared" si="1"/>
        <v>1998/QĐ-ĐHKT,ngày 27/05/2015 của Hiệu trưởng Trường ĐHKT-ĐHQGHN</v>
      </c>
      <c r="S12" s="88">
        <f>VLOOKUP(F12,'[3]chen TL'!$G$2:$AL$65,32,0)</f>
        <v>2.71</v>
      </c>
      <c r="T12" s="88"/>
      <c r="U12" s="133">
        <f>VLOOKUP(F12,'[3]chen TL'!$G$2:$AO$65,35,0)</f>
        <v>8.5</v>
      </c>
      <c r="V12" s="84" t="str">
        <f t="shared" si="2"/>
        <v>A</v>
      </c>
      <c r="W12" s="93" t="s">
        <v>49</v>
      </c>
      <c r="X12" s="93" t="s">
        <v>54</v>
      </c>
      <c r="Y12" s="88" t="str">
        <f>VLOOKUP(F12,'[3]chen TL'!$G$2:$AT$66,40,0)</f>
        <v>1693/QĐ-ĐHKT ngày 13 tháng 6 năm 2016</v>
      </c>
      <c r="Z12" s="84" t="str">
        <f>VLOOKUP(F12,'[3]chen TL'!$G$2:$U$65,15,0)</f>
        <v>PGS.TS. Trịnh Thị Hoa Mai</v>
      </c>
      <c r="AA12" s="84" t="str">
        <f>VLOOKUP(F12,'[3]chen TL'!$G$2:$X$65,18,0)</f>
        <v>TS. Nguyễn Đức Tú</v>
      </c>
      <c r="AB12" s="84" t="str">
        <f>VLOOKUP(F12,'[3]chen TL'!$G$2:$AA$65,21,0)</f>
        <v>PGS.TS. Nguyễn Hữu Tài</v>
      </c>
      <c r="AC12" s="84" t="str">
        <f>VLOOKUP(F12,'[3]chen TL'!$G$2:$AD$65,24,0)</f>
        <v>TS. Nguyễn Thị Phương Dung</v>
      </c>
      <c r="AD12" s="84" t="str">
        <f>VLOOKUP(F12,'[3]chen TL'!$G$2:$AG$65,27,0)</f>
        <v>TS. Nguyễn Thị Hương Liên</v>
      </c>
      <c r="AE12" s="84" t="str">
        <f>VLOOKUP(F12,'[3]chen TL'!$G$2:$AW$65,43,0)</f>
        <v>ngày 03 tháng 7 năm 2016</v>
      </c>
      <c r="AF12" s="92" t="s">
        <v>283</v>
      </c>
      <c r="AG12" s="95" t="s">
        <v>284</v>
      </c>
      <c r="AH12" s="93"/>
      <c r="AI12" s="93"/>
      <c r="AJ12" s="93"/>
      <c r="AK12" s="39" t="str">
        <f t="shared" si="3"/>
        <v>Nguyễn Thị Anh</v>
      </c>
      <c r="AL12" s="39" t="str">
        <f t="shared" si="4"/>
        <v>Nguyễn Thị Anh 03/02/1990</v>
      </c>
      <c r="AM12" s="96" t="s">
        <v>285</v>
      </c>
      <c r="AN12" s="97" t="s">
        <v>51</v>
      </c>
      <c r="AO12" s="92" t="s">
        <v>50</v>
      </c>
      <c r="AP12" s="97" t="str">
        <f t="shared" si="5"/>
        <v>1998/QĐ-ĐHKT,ngày 27/05/2015 của Hiệu trưởng Trường ĐHKT-ĐHQGHN</v>
      </c>
      <c r="AQ12" s="97" t="str">
        <f t="shared" si="6"/>
        <v>anhnguyentb3290@gmail.com,</v>
      </c>
      <c r="AR12" s="97"/>
      <c r="AS12" s="97">
        <v>1661</v>
      </c>
      <c r="AT12" s="97"/>
      <c r="AU12" s="97"/>
      <c r="AV12" s="97"/>
      <c r="AW12" s="97"/>
      <c r="AX12" s="97"/>
      <c r="AY12" s="97"/>
      <c r="AZ12" s="97"/>
    </row>
    <row r="13" spans="1:52" s="98" customFormat="1" ht="48.75" customHeight="1" x14ac:dyDescent="0.2">
      <c r="A13" s="98" t="s">
        <v>602</v>
      </c>
      <c r="B13" s="84">
        <v>3</v>
      </c>
      <c r="C13" s="39">
        <f>VLOOKUP(AL13,'[1]tong K22'!$B$7:$C$768,2,0)</f>
        <v>13055581</v>
      </c>
      <c r="D13" s="90" t="s">
        <v>388</v>
      </c>
      <c r="E13" s="91" t="s">
        <v>109</v>
      </c>
      <c r="F13" s="37" t="str">
        <f t="shared" si="0"/>
        <v>Lê Thanh Bình 08/08/1980</v>
      </c>
      <c r="G13" s="92" t="s">
        <v>389</v>
      </c>
      <c r="H13" s="93" t="str">
        <f>VLOOKUP(AL13,'[2]các nganh '!$G$7:$H$641,2,0)</f>
        <v>Hà Nội</v>
      </c>
      <c r="I13" s="93" t="str">
        <f>VLOOKUP(AL13,'[2]các nganh '!$G$7:$I$641,3,0)</f>
        <v>Nam</v>
      </c>
      <c r="J13" s="93" t="str">
        <f>VLOOKUP(AL13,'[2]các nganh '!$G$7:$L$641,6,0)</f>
        <v>Quản lý kinh tế</v>
      </c>
      <c r="K13" s="93" t="str">
        <f>VLOOKUP(AL13,'[2]các nganh '!$G$7:$J$641,4,0)</f>
        <v>QH-2013-E</v>
      </c>
      <c r="L13" s="93" t="str">
        <f>VLOOKUP(AL13,'[2]các nganh '!$G$7:$M$641,7,0)</f>
        <v>60340410</v>
      </c>
      <c r="M13" s="93" t="s">
        <v>378</v>
      </c>
      <c r="N13" s="93"/>
      <c r="O13" s="94" t="str">
        <f>VLOOKUP(AL13,'[2]các nganh '!$G$7:$O$641,9,0)</f>
        <v>Quản lý nhà nước về chất thải rắn trên địa bàn quận Nam Từ Liêm</v>
      </c>
      <c r="P13" s="93" t="str">
        <f>VLOOKUP(AL13,'[2]các nganh '!$G$7:$P$641,10,0)</f>
        <v>TS. Nguyễn Ngọc Dũng</v>
      </c>
      <c r="Q13" s="93" t="str">
        <f>VLOOKUP(AL13,'[2]các nganh '!$G$7:$Q$641,11,0)</f>
        <v>Liên minh HTX Việt Nam</v>
      </c>
      <c r="R13" s="92" t="str">
        <f t="shared" si="1"/>
        <v>2081/QĐ-ĐHKT,ngày 27/05/2015 của Hiệu trưởng Trường ĐHKT-ĐHQGHN</v>
      </c>
      <c r="S13" s="88">
        <f>VLOOKUP(F13,'[3]chen TL'!$G$2:$AL$65,32,0)</f>
        <v>3.04</v>
      </c>
      <c r="T13" s="88"/>
      <c r="U13" s="133">
        <f>VLOOKUP(F13,'[3]chen TL'!$G$2:$AO$65,35,0)</f>
        <v>8.3000000000000007</v>
      </c>
      <c r="V13" s="84" t="str">
        <f t="shared" si="2"/>
        <v>B+</v>
      </c>
      <c r="W13" s="93" t="s">
        <v>49</v>
      </c>
      <c r="X13" s="93" t="s">
        <v>54</v>
      </c>
      <c r="Y13" s="88" t="str">
        <f>VLOOKUP(F13,'[3]chen TL'!$G$2:$AT$66,40,0)</f>
        <v>1658/QĐ-ĐHKT ngày 13 tháng 6 năm 2016</v>
      </c>
      <c r="Z13" s="84" t="str">
        <f>VLOOKUP(F13,'[3]chen TL'!$G$2:$U$65,15,0)</f>
        <v>TS. Nguyễn Trúc Lê</v>
      </c>
      <c r="AA13" s="84" t="str">
        <f>VLOOKUP(F13,'[3]chen TL'!$G$2:$X$65,18,0)</f>
        <v>TS. Trần Quang Tuyến</v>
      </c>
      <c r="AB13" s="84" t="str">
        <f>VLOOKUP(F13,'[3]chen TL'!$G$2:$AA$65,21,0)</f>
        <v>PGS.TS. Trương Quốc Cường</v>
      </c>
      <c r="AC13" s="84" t="str">
        <f>VLOOKUP(F13,'[3]chen TL'!$G$2:$AD$65,24,0)</f>
        <v>PGS.TS. Phạm Thị Hồng Điệp</v>
      </c>
      <c r="AD13" s="84" t="str">
        <f>VLOOKUP(F13,'[3]chen TL'!$G$2:$AG$65,27,0)</f>
        <v>TS. Lê Văn Chiến</v>
      </c>
      <c r="AE13" s="84" t="str">
        <f>VLOOKUP(F13,'[3]chen TL'!$G$2:$AW$65,43,0)</f>
        <v>ngày 02 tháng 7 năm 2016</v>
      </c>
      <c r="AF13" s="92" t="s">
        <v>390</v>
      </c>
      <c r="AG13" s="95" t="s">
        <v>391</v>
      </c>
      <c r="AH13" s="93"/>
      <c r="AI13" s="93"/>
      <c r="AJ13" s="93"/>
      <c r="AK13" s="39" t="str">
        <f t="shared" si="3"/>
        <v>Lê Thanh Bình</v>
      </c>
      <c r="AL13" s="39" t="str">
        <f t="shared" si="4"/>
        <v>Lê Thanh Bình 08/08/1980</v>
      </c>
      <c r="AM13" s="96" t="s">
        <v>392</v>
      </c>
      <c r="AN13" s="97" t="s">
        <v>51</v>
      </c>
      <c r="AO13" s="92" t="s">
        <v>50</v>
      </c>
      <c r="AP13" s="97" t="str">
        <f t="shared" si="5"/>
        <v>2081/QĐ-ĐHKT,ngày 27/05/2015 của Hiệu trưởng Trường ĐHKT-ĐHQGHN</v>
      </c>
      <c r="AQ13" s="97" t="str">
        <f t="shared" si="6"/>
        <v>binhpxd80@gmail.com,</v>
      </c>
      <c r="AR13" s="97"/>
      <c r="AS13" s="97">
        <v>1678</v>
      </c>
      <c r="AT13" s="97"/>
      <c r="AU13" s="97"/>
      <c r="AV13" s="97"/>
      <c r="AW13" s="97"/>
      <c r="AX13" s="97"/>
      <c r="AY13" s="97"/>
      <c r="AZ13" s="97"/>
    </row>
    <row r="14" spans="1:52" s="98" customFormat="1" ht="48.75" customHeight="1" x14ac:dyDescent="0.2">
      <c r="A14" s="98" t="s">
        <v>603</v>
      </c>
      <c r="B14" s="84">
        <v>4</v>
      </c>
      <c r="C14" s="39">
        <f>VLOOKUP(AL14,'[1]tong K22'!$B$7:$C$768,2,0)</f>
        <v>13055181</v>
      </c>
      <c r="D14" s="90" t="s">
        <v>222</v>
      </c>
      <c r="E14" s="91" t="s">
        <v>223</v>
      </c>
      <c r="F14" s="37" t="str">
        <f t="shared" si="0"/>
        <v>Nguyễn Linh Chi 30/11/1982</v>
      </c>
      <c r="G14" s="92" t="s">
        <v>224</v>
      </c>
      <c r="H14" s="93" t="s">
        <v>80</v>
      </c>
      <c r="I14" s="93" t="s">
        <v>86</v>
      </c>
      <c r="J14" s="93" t="s">
        <v>106</v>
      </c>
      <c r="K14" s="93" t="s">
        <v>59</v>
      </c>
      <c r="L14" s="93" t="s">
        <v>107</v>
      </c>
      <c r="M14" s="93" t="s">
        <v>108</v>
      </c>
      <c r="N14" s="93"/>
      <c r="O14" s="94" t="s">
        <v>225</v>
      </c>
      <c r="P14" s="93" t="s">
        <v>226</v>
      </c>
      <c r="Q14" s="93" t="s">
        <v>227</v>
      </c>
      <c r="R14" s="92" t="str">
        <f t="shared" si="1"/>
        <v>2952/QĐ-ĐHKT,ngày 15/7/2015 của Hiệu trưởng Trường ĐHKT-ĐHQGHN</v>
      </c>
      <c r="S14" s="88">
        <f>VLOOKUP(F14,'[3]chen TL'!$G$2:$AL$65,32,0)</f>
        <v>3</v>
      </c>
      <c r="T14" s="88"/>
      <c r="U14" s="133">
        <f>VLOOKUP(F14,'[3]chen TL'!$G$2:$AO$65,35,0)</f>
        <v>8.3000000000000007</v>
      </c>
      <c r="V14" s="84" t="str">
        <f t="shared" si="2"/>
        <v>B+</v>
      </c>
      <c r="W14" s="93" t="s">
        <v>49</v>
      </c>
      <c r="X14" s="93" t="s">
        <v>55</v>
      </c>
      <c r="Y14" s="88" t="str">
        <f>VLOOKUP(F14,'[3]chen TL'!$G$2:$AT$66,40,0)</f>
        <v>1656/QĐ-ĐHKT ngày 13 tháng 6 năm 2016</v>
      </c>
      <c r="Z14" s="84" t="str">
        <f>VLOOKUP(F14,'[3]chen TL'!$G$2:$U$65,15,0)</f>
        <v>TS. Nguyễn Trúc Lê</v>
      </c>
      <c r="AA14" s="84" t="str">
        <f>VLOOKUP(F14,'[3]chen TL'!$G$2:$X$65,18,0)</f>
        <v>PGS.TS. Trương Quốc Cường</v>
      </c>
      <c r="AB14" s="84" t="str">
        <f>VLOOKUP(F14,'[3]chen TL'!$G$2:$AA$65,21,0)</f>
        <v>TS. Lê Văn Chiến</v>
      </c>
      <c r="AC14" s="84" t="str">
        <f>VLOOKUP(F14,'[3]chen TL'!$G$2:$AD$65,24,0)</f>
        <v>PGS.TS. Phạm Thị Hồng Điệp</v>
      </c>
      <c r="AD14" s="84" t="str">
        <f>VLOOKUP(F14,'[3]chen TL'!$G$2:$AG$65,27,0)</f>
        <v>TS. Trần Quang Tuyến</v>
      </c>
      <c r="AE14" s="84" t="str">
        <f>VLOOKUP(F14,'[3]chen TL'!$G$2:$AW$65,43,0)</f>
        <v>ngày 02 tháng 7 năm 2016</v>
      </c>
      <c r="AF14" s="92" t="s">
        <v>229</v>
      </c>
      <c r="AG14" s="95" t="s">
        <v>230</v>
      </c>
      <c r="AH14" s="93"/>
      <c r="AI14" s="93"/>
      <c r="AJ14" s="93"/>
      <c r="AK14" s="39" t="str">
        <f t="shared" si="3"/>
        <v>Nguyễn Linh Chi</v>
      </c>
      <c r="AL14" s="39" t="str">
        <f t="shared" si="4"/>
        <v>Nguyễn Linh Chi 30/11/1982</v>
      </c>
      <c r="AM14" s="96" t="s">
        <v>228</v>
      </c>
      <c r="AN14" s="97" t="s">
        <v>51</v>
      </c>
      <c r="AO14" s="92" t="s">
        <v>201</v>
      </c>
      <c r="AP14" s="97" t="str">
        <f t="shared" si="5"/>
        <v>2952/QĐ-ĐHKT,ngày 15/7/2015 của Hiệu trưởng Trường ĐHKT-ĐHQGHN</v>
      </c>
      <c r="AQ14" s="97" t="str">
        <f t="shared" si="6"/>
        <v>linhchi_nguyen82@yahoo.com,</v>
      </c>
      <c r="AR14" s="97"/>
      <c r="AS14" s="97">
        <v>1588</v>
      </c>
      <c r="AT14" s="97"/>
      <c r="AU14" s="97"/>
      <c r="AV14" s="97"/>
      <c r="AW14" s="97"/>
      <c r="AX14" s="97"/>
      <c r="AY14" s="97"/>
      <c r="AZ14" s="97"/>
    </row>
    <row r="15" spans="1:52" s="98" customFormat="1" ht="81" customHeight="1" x14ac:dyDescent="0.2">
      <c r="A15" s="98" t="s">
        <v>604</v>
      </c>
      <c r="B15" s="84">
        <v>5</v>
      </c>
      <c r="C15" s="39">
        <f>VLOOKUP(AL15,'[1]tong K22'!$B$7:$C$768,2,0)</f>
        <v>13055473</v>
      </c>
      <c r="D15" s="90" t="s">
        <v>327</v>
      </c>
      <c r="E15" s="91" t="s">
        <v>292</v>
      </c>
      <c r="F15" s="37" t="str">
        <f t="shared" si="0"/>
        <v>Hoàng Thị Công 20/08/1988</v>
      </c>
      <c r="G15" s="92" t="s">
        <v>328</v>
      </c>
      <c r="H15" s="93" t="str">
        <f>VLOOKUP(AL15,'[2]các nganh '!$G$7:$H$641,2,0)</f>
        <v>Nghệ An</v>
      </c>
      <c r="I15" s="93" t="str">
        <f>VLOOKUP(AL15,'[2]các nganh '!$G$7:$I$641,3,0)</f>
        <v>Nữ</v>
      </c>
      <c r="J15" s="93" t="str">
        <f>VLOOKUP(AL15,'[2]các nganh '!$G$7:$L$641,6,0)</f>
        <v>Quản trị kinh doanh</v>
      </c>
      <c r="K15" s="93" t="str">
        <f>VLOOKUP(AL15,'[2]các nganh '!$G$7:$J$641,4,0)</f>
        <v>QH-2013-E</v>
      </c>
      <c r="L15" s="93">
        <v>60340102</v>
      </c>
      <c r="M15" s="93" t="s">
        <v>380</v>
      </c>
      <c r="N15" s="93"/>
      <c r="O15" s="94" t="str">
        <f>VLOOKUP(AL15,'[2]các nganh '!$G$7:$O$641,9,0)</f>
        <v>Đào tạo nhân lực tại Công ty Cố phần tin học viễn thông Petrolimex</v>
      </c>
      <c r="P15" s="93" t="str">
        <f>VLOOKUP(AL15,'[2]các nganh '!$G$7:$P$641,10,0)</f>
        <v>PGS.TS. Nguyễn Thị Minh Nhàn</v>
      </c>
      <c r="Q15" s="93" t="s">
        <v>437</v>
      </c>
      <c r="R15" s="92" t="str">
        <f t="shared" si="1"/>
        <v>1875/QĐ-ĐHKT,ngày 27/05/2015 của Hiệu trưởng Trường ĐHKT-ĐHQGHN</v>
      </c>
      <c r="S15" s="88">
        <f>VLOOKUP(F15,'[3]chen TL'!$G$2:$AL$65,32,0)</f>
        <v>2.88</v>
      </c>
      <c r="T15" s="88"/>
      <c r="U15" s="133">
        <f>VLOOKUP(F15,'[3]chen TL'!$G$2:$AO$65,35,0)</f>
        <v>8.1999999999999993</v>
      </c>
      <c r="V15" s="84" t="str">
        <f t="shared" si="2"/>
        <v>B+</v>
      </c>
      <c r="W15" s="93" t="s">
        <v>49</v>
      </c>
      <c r="X15" s="93" t="s">
        <v>54</v>
      </c>
      <c r="Y15" s="88" t="str">
        <f>VLOOKUP(F15,'[3]chen TL'!$G$2:$AT$66,40,0)</f>
        <v>1680/QĐ-ĐHKT ngày 13 tháng 6 năm 2016</v>
      </c>
      <c r="Z15" s="84" t="str">
        <f>VLOOKUP(F15,'[3]chen TL'!$G$2:$U$65,15,0)</f>
        <v>PGS.TS. Trần Anh Tài</v>
      </c>
      <c r="AA15" s="84" t="str">
        <f>VLOOKUP(F15,'[3]chen TL'!$G$2:$X$65,18,0)</f>
        <v>PGS.TS. Nguyễn Văn Phúc</v>
      </c>
      <c r="AB15" s="84" t="str">
        <f>VLOOKUP(F15,'[3]chen TL'!$G$2:$AA$65,21,0)</f>
        <v>TS. Nguyễn Thị Phi Nga</v>
      </c>
      <c r="AC15" s="84" t="str">
        <f>VLOOKUP(F15,'[3]chen TL'!$G$2:$AD$65,24,0)</f>
        <v>TS. Trương Minh Đức</v>
      </c>
      <c r="AD15" s="84" t="str">
        <f>VLOOKUP(F15,'[3]chen TL'!$G$2:$AG$65,27,0)</f>
        <v>PGS.TS. Nguyễn Ngọc Thắng</v>
      </c>
      <c r="AE15" s="84" t="str">
        <f>VLOOKUP(F15,'[3]chen TL'!$G$2:$AW$65,43,0)</f>
        <v>ngày 02 tháng 7 năm 2016</v>
      </c>
      <c r="AF15" s="92" t="s">
        <v>329</v>
      </c>
      <c r="AG15" s="95" t="s">
        <v>330</v>
      </c>
      <c r="AH15" s="93"/>
      <c r="AI15" s="93"/>
      <c r="AJ15" s="93"/>
      <c r="AK15" s="39" t="str">
        <f t="shared" si="3"/>
        <v>Hoàng Thị Công</v>
      </c>
      <c r="AL15" s="39" t="str">
        <f t="shared" si="4"/>
        <v>Hoàng Thị Công 20/08/1988</v>
      </c>
      <c r="AM15" s="96" t="s">
        <v>331</v>
      </c>
      <c r="AN15" s="97" t="s">
        <v>51</v>
      </c>
      <c r="AO15" s="92" t="s">
        <v>50</v>
      </c>
      <c r="AP15" s="97" t="str">
        <f t="shared" si="5"/>
        <v>1875/QĐ-ĐHKT,ngày 27/05/2015 của Hiệu trưởng Trường ĐHKT-ĐHQGHN</v>
      </c>
      <c r="AQ15" s="97" t="str">
        <f t="shared" si="6"/>
        <v>htcong208@gmail.com,</v>
      </c>
      <c r="AR15" s="97"/>
      <c r="AS15" s="97">
        <v>1670</v>
      </c>
      <c r="AT15" s="97"/>
      <c r="AU15" s="97"/>
      <c r="AV15" s="97"/>
      <c r="AW15" s="97"/>
      <c r="AX15" s="97"/>
      <c r="AY15" s="97"/>
      <c r="AZ15" s="97"/>
    </row>
    <row r="16" spans="1:52" s="98" customFormat="1" ht="48.75" customHeight="1" x14ac:dyDescent="0.2">
      <c r="A16" s="98" t="s">
        <v>605</v>
      </c>
      <c r="B16" s="84">
        <v>6</v>
      </c>
      <c r="C16" s="39">
        <f>VLOOKUP(AL16,'[1]tong K22'!$B$7:$C$768,2,0)</f>
        <v>13055372</v>
      </c>
      <c r="D16" s="90" t="s">
        <v>291</v>
      </c>
      <c r="E16" s="91" t="s">
        <v>292</v>
      </c>
      <c r="F16" s="37" t="str">
        <f t="shared" si="0"/>
        <v>Lê Nguyên Công 22/10/1988</v>
      </c>
      <c r="G16" s="92" t="s">
        <v>293</v>
      </c>
      <c r="H16" s="93" t="str">
        <f>VLOOKUP(AL16,'[2]các nganh '!$G$7:$H$641,2,0)</f>
        <v>Hà Nội</v>
      </c>
      <c r="I16" s="93" t="str">
        <f>VLOOKUP(AL16,'[2]các nganh '!$G$7:$I$641,3,0)</f>
        <v>Nam</v>
      </c>
      <c r="J16" s="93" t="str">
        <f>VLOOKUP(AL16,'[2]các nganh '!$G$7:$L$641,6,0)</f>
        <v>Tài chính - Ngân hàng</v>
      </c>
      <c r="K16" s="93" t="str">
        <f>VLOOKUP(AL16,'[2]các nganh '!$G$7:$J$641,4,0)</f>
        <v>QH-2013-E</v>
      </c>
      <c r="L16" s="93" t="str">
        <f>VLOOKUP(AL16,'[2]các nganh '!$G$7:$M$641,7,0)</f>
        <v>60340201</v>
      </c>
      <c r="M16" s="93" t="str">
        <f>VLOOKUP(AL16,'[2]các nganh '!$G$7:$N$641,8,0)</f>
        <v>K22-TCNH1</v>
      </c>
      <c r="N16" s="93"/>
      <c r="O16" s="94" t="str">
        <f>VLOOKUP(AL16,'[2]các nganh '!$G$7:$O$641,9,0)</f>
        <v>Định giá cổ phiếu Ngân hàng thương mại sau sáp nhập</v>
      </c>
      <c r="P16" s="93" t="str">
        <f>VLOOKUP(AL16,'[2]các nganh '!$G$7:$P$641,10,0)</f>
        <v>TS. Nguyễn Phú Hà</v>
      </c>
      <c r="Q16" s="93" t="str">
        <f>VLOOKUP(AL16,'[2]các nganh '!$G$7:$Q$641,11,0)</f>
        <v xml:space="preserve"> Trường ĐH Kinh tế, ĐHQG Hà Nội</v>
      </c>
      <c r="R16" s="92" t="str">
        <f t="shared" si="1"/>
        <v>2002/QĐ-ĐHKT,ngày 27/05/2015 của Hiệu trưởng Trường ĐHKT-ĐHQGHN</v>
      </c>
      <c r="S16" s="88">
        <f>VLOOKUP(F16,'[3]chen TL'!$G$2:$AL$65,32,0)</f>
        <v>2.96</v>
      </c>
      <c r="T16" s="88"/>
      <c r="U16" s="133">
        <f>VLOOKUP(F16,'[3]chen TL'!$G$2:$AO$65,35,0)</f>
        <v>8.5</v>
      </c>
      <c r="V16" s="84" t="str">
        <f t="shared" si="2"/>
        <v>A</v>
      </c>
      <c r="W16" s="93" t="s">
        <v>49</v>
      </c>
      <c r="X16" s="93" t="s">
        <v>54</v>
      </c>
      <c r="Y16" s="88" t="str">
        <f>VLOOKUP(F16,'[3]chen TL'!$G$2:$AT$66,40,0)</f>
        <v>1692/QĐ-ĐHKT ngày 13 tháng 6 năm 2016</v>
      </c>
      <c r="Z16" s="84" t="str">
        <f>VLOOKUP(F16,'[3]chen TL'!$G$2:$U$65,15,0)</f>
        <v>PGS.TS. Trần Thị Thanh Tú</v>
      </c>
      <c r="AA16" s="84" t="str">
        <f>VLOOKUP(F16,'[3]chen TL'!$G$2:$X$65,18,0)</f>
        <v>PGS.TS. Lê Hoàng Nga</v>
      </c>
      <c r="AB16" s="84" t="str">
        <f>VLOOKUP(F16,'[3]chen TL'!$G$2:$AA$65,21,0)</f>
        <v>TS. Đinh Xuân Cường</v>
      </c>
      <c r="AC16" s="84" t="str">
        <f>VLOOKUP(F16,'[3]chen TL'!$G$2:$AD$65,24,0)</f>
        <v>TS. Nguyễn Phú Hà</v>
      </c>
      <c r="AD16" s="84" t="str">
        <f>VLOOKUP(F16,'[3]chen TL'!$G$2:$AG$65,27,0)</f>
        <v>TS. Nguyễn Thị Kim Oanh</v>
      </c>
      <c r="AE16" s="84" t="str">
        <f>VLOOKUP(F16,'[3]chen TL'!$G$2:$AW$65,43,0)</f>
        <v>ngày 03 tháng 7 năm 2016</v>
      </c>
      <c r="AF16" s="92" t="s">
        <v>294</v>
      </c>
      <c r="AG16" s="95" t="s">
        <v>295</v>
      </c>
      <c r="AH16" s="93"/>
      <c r="AI16" s="93"/>
      <c r="AJ16" s="93"/>
      <c r="AK16" s="39" t="str">
        <f t="shared" si="3"/>
        <v>Lê Nguyên Công</v>
      </c>
      <c r="AL16" s="39" t="str">
        <f t="shared" si="4"/>
        <v>Lê Nguyên Công 22/10/1988</v>
      </c>
      <c r="AM16" s="96" t="s">
        <v>296</v>
      </c>
      <c r="AN16" s="97" t="s">
        <v>51</v>
      </c>
      <c r="AO16" s="92" t="s">
        <v>50</v>
      </c>
      <c r="AP16" s="97" t="str">
        <f t="shared" si="5"/>
        <v>2002/QĐ-ĐHKT,ngày 27/05/2015 của Hiệu trưởng Trường ĐHKT-ĐHQGHN</v>
      </c>
      <c r="AQ16" s="97" t="str">
        <f t="shared" si="6"/>
        <v>lecong88@gmail.com,</v>
      </c>
      <c r="AR16" s="97"/>
      <c r="AS16" s="97">
        <v>1663</v>
      </c>
      <c r="AT16" s="97"/>
      <c r="AU16" s="97"/>
      <c r="AV16" s="97"/>
      <c r="AW16" s="97"/>
      <c r="AX16" s="97"/>
      <c r="AY16" s="97"/>
      <c r="AZ16" s="97"/>
    </row>
    <row r="17" spans="1:52" s="98" customFormat="1" ht="48.75" customHeight="1" x14ac:dyDescent="0.2">
      <c r="A17" s="98" t="s">
        <v>169</v>
      </c>
      <c r="B17" s="84">
        <v>7</v>
      </c>
      <c r="C17" s="75" t="s">
        <v>577</v>
      </c>
      <c r="D17" s="90" t="s">
        <v>370</v>
      </c>
      <c r="E17" s="91" t="s">
        <v>176</v>
      </c>
      <c r="F17" s="37" t="str">
        <f t="shared" si="0"/>
        <v>Đinh Tuấn Đạt 15/11/1987</v>
      </c>
      <c r="G17" s="92" t="s">
        <v>371</v>
      </c>
      <c r="H17" s="93" t="s">
        <v>93</v>
      </c>
      <c r="I17" s="93" t="s">
        <v>57</v>
      </c>
      <c r="J17" s="93" t="s">
        <v>110</v>
      </c>
      <c r="K17" s="93" t="s">
        <v>334</v>
      </c>
      <c r="L17" s="93" t="s">
        <v>107</v>
      </c>
      <c r="M17" s="93" t="s">
        <v>335</v>
      </c>
      <c r="N17" s="93"/>
      <c r="O17" s="94" t="s">
        <v>372</v>
      </c>
      <c r="P17" s="93" t="s">
        <v>373</v>
      </c>
      <c r="Q17" s="93" t="s">
        <v>374</v>
      </c>
      <c r="R17" s="92" t="str">
        <f t="shared" si="1"/>
        <v>5511/QĐ-ĐHKT,ngày 24/12/2015 của Hiệu trưởng Trường ĐHKT-ĐHQGHN</v>
      </c>
      <c r="S17" s="88">
        <f>VLOOKUP(F17,'[3]chen TL'!$G$2:$AL$65,32,0)</f>
        <v>2.91</v>
      </c>
      <c r="T17" s="88"/>
      <c r="U17" s="133">
        <f>VLOOKUP(F17,'[3]chen TL'!$G$2:$AO$65,35,0)</f>
        <v>8.6</v>
      </c>
      <c r="V17" s="84" t="str">
        <f t="shared" si="2"/>
        <v>A</v>
      </c>
      <c r="W17" s="93" t="s">
        <v>496</v>
      </c>
      <c r="X17" s="93" t="s">
        <v>345</v>
      </c>
      <c r="Y17" s="88" t="str">
        <f>VLOOKUP(F17,'[3]chen TL'!$G$2:$AT$66,40,0)</f>
        <v>1576/QĐ-ĐHKT ngày 07 tháng 6 năm 2016</v>
      </c>
      <c r="Z17" s="84" t="str">
        <f>VLOOKUP(F17,'[3]chen TL'!$G$2:$U$65,15,0)</f>
        <v>PGS.TS. Lê Danh Tốn</v>
      </c>
      <c r="AA17" s="84" t="str">
        <f>VLOOKUP(F17,'[3]chen TL'!$G$2:$X$65,18,0)</f>
        <v>TS Nguyễn Mạnh Hùng</v>
      </c>
      <c r="AB17" s="84" t="str">
        <f>VLOOKUP(F17,'[3]chen TL'!$G$2:$AA$65,21,0)</f>
        <v>PGS.TS. Nguyễn Hữu Đạt</v>
      </c>
      <c r="AC17" s="84" t="str">
        <f>VLOOKUP(F17,'[3]chen TL'!$G$2:$AD$65,24,0)</f>
        <v>TS. Trần Quang Tuyến</v>
      </c>
      <c r="AD17" s="84" t="str">
        <f>VLOOKUP(F17,'[3]chen TL'!$G$2:$AG$65,27,0)</f>
        <v>PGS.TS. Đinh Văn Thông</v>
      </c>
      <c r="AE17" s="84" t="str">
        <f>VLOOKUP(F17,'[3]chen TL'!$G$2:$AW$65,43,0)</f>
        <v>ngày 03 tháng 7 năm 2016</v>
      </c>
      <c r="AF17" s="92" t="s">
        <v>376</v>
      </c>
      <c r="AG17" s="95" t="s">
        <v>377</v>
      </c>
      <c r="AH17" s="93"/>
      <c r="AI17" s="93"/>
      <c r="AJ17" s="93"/>
      <c r="AK17" s="39" t="str">
        <f t="shared" si="3"/>
        <v>Đinh Tuấn Đạt</v>
      </c>
      <c r="AL17" s="39" t="str">
        <f t="shared" si="4"/>
        <v>Đinh Tuấn Đạt 15/11/1987</v>
      </c>
      <c r="AM17" s="96" t="s">
        <v>375</v>
      </c>
      <c r="AN17" s="97" t="s">
        <v>51</v>
      </c>
      <c r="AO17" s="92" t="s">
        <v>340</v>
      </c>
      <c r="AP17" s="97" t="str">
        <f t="shared" si="5"/>
        <v>5511/QĐ-ĐHKT,ngày 24/12/2015 của Hiệu trưởng Trường ĐHKT-ĐHQGHN</v>
      </c>
      <c r="AQ17" s="97" t="str">
        <f t="shared" si="6"/>
        <v>xtrungsj@gmail.com,</v>
      </c>
      <c r="AR17" s="97"/>
      <c r="AS17" s="97">
        <v>1676</v>
      </c>
      <c r="AT17" s="97"/>
      <c r="AU17" s="97"/>
      <c r="AV17" s="97"/>
      <c r="AW17" s="97"/>
      <c r="AX17" s="97"/>
      <c r="AY17" s="97"/>
      <c r="AZ17" s="97"/>
    </row>
    <row r="18" spans="1:52" s="98" customFormat="1" ht="48.75" customHeight="1" x14ac:dyDescent="0.2">
      <c r="A18" s="98" t="s">
        <v>606</v>
      </c>
      <c r="B18" s="84">
        <v>8</v>
      </c>
      <c r="C18" s="39">
        <f>VLOOKUP(AL18,'[1]tong K22'!$B$7:$C$768,2,0)</f>
        <v>13055482</v>
      </c>
      <c r="D18" s="90" t="s">
        <v>175</v>
      </c>
      <c r="E18" s="91" t="s">
        <v>176</v>
      </c>
      <c r="F18" s="37" t="str">
        <f t="shared" si="0"/>
        <v>Đỗ Quốc Đạt 01/02/1982</v>
      </c>
      <c r="G18" s="92" t="s">
        <v>177</v>
      </c>
      <c r="H18" s="93" t="s">
        <v>80</v>
      </c>
      <c r="I18" s="93" t="str">
        <f>VLOOKUP(AL18,'[2]các nganh '!$G$7:$I$641,3,0)</f>
        <v>Nam</v>
      </c>
      <c r="J18" s="93" t="str">
        <f>VLOOKUP(AL18,'[2]các nganh '!$G$7:$L$641,6,0)</f>
        <v>Quản trị kinh doanh</v>
      </c>
      <c r="K18" s="93" t="str">
        <f>VLOOKUP(AL18,'[2]các nganh '!$G$7:$J$641,4,0)</f>
        <v>QH-2013-E</v>
      </c>
      <c r="L18" s="93">
        <v>60340102</v>
      </c>
      <c r="M18" s="93" t="s">
        <v>380</v>
      </c>
      <c r="N18" s="93"/>
      <c r="O18" s="94" t="str">
        <f>VLOOKUP(AL18,'[2]các nganh '!$G$7:$O$641,9,0)</f>
        <v>Tuyển dụng nhân lực tại Công ty TNHH Quản lý nợ và khai thác tài sản - Ngân hàng TMCP Quân đội</v>
      </c>
      <c r="P18" s="93" t="str">
        <f>VLOOKUP(AL18,'[2]các nganh '!$G$7:$P$641,10,0)</f>
        <v>TS. Trần Huy Phương</v>
      </c>
      <c r="Q18" s="93" t="s">
        <v>178</v>
      </c>
      <c r="R18" s="92" t="str">
        <f t="shared" si="1"/>
        <v>1886/QĐ-ĐHKT,ngày 27/05/2015 của Hiệu trưởng Trường ĐHKT-ĐHQGHN</v>
      </c>
      <c r="S18" s="88">
        <f>VLOOKUP(F18,'[3]chen TL'!$G$2:$AL$65,32,0)</f>
        <v>2.85</v>
      </c>
      <c r="T18" s="88"/>
      <c r="U18" s="133">
        <f>VLOOKUP(F18,'[3]chen TL'!$G$2:$AO$65,35,0)</f>
        <v>8.6</v>
      </c>
      <c r="V18" s="84" t="str">
        <f t="shared" si="2"/>
        <v>A</v>
      </c>
      <c r="W18" s="93" t="s">
        <v>49</v>
      </c>
      <c r="X18" s="93" t="s">
        <v>54</v>
      </c>
      <c r="Y18" s="88" t="str">
        <f>VLOOKUP(F18,'[3]chen TL'!$G$2:$AT$66,40,0)</f>
        <v>1676/QĐ-ĐHKT ngày 13 tháng 6 năm 2016</v>
      </c>
      <c r="Z18" s="84" t="str">
        <f>VLOOKUP(F18,'[3]chen TL'!$G$2:$U$65,15,0)</f>
        <v>PGS.TS. Hoàng Văn Hải</v>
      </c>
      <c r="AA18" s="84" t="str">
        <f>VLOOKUP(F18,'[3]chen TL'!$G$2:$X$65,18,0)</f>
        <v>GS.TS. Bùi Xuân Phong</v>
      </c>
      <c r="AB18" s="84" t="str">
        <f>VLOOKUP(F18,'[3]chen TL'!$G$2:$AA$65,21,0)</f>
        <v>PGS.TS. Đỗ Minh Cương</v>
      </c>
      <c r="AC18" s="84" t="str">
        <f>VLOOKUP(F18,'[3]chen TL'!$G$2:$AD$65,24,0)</f>
        <v>TS. Nhâm Phong Tuân</v>
      </c>
      <c r="AD18" s="84" t="str">
        <f>VLOOKUP(F18,'[3]chen TL'!$G$2:$AG$65,27,0)</f>
        <v>PGS.TS. Nguyễn Văn Định</v>
      </c>
      <c r="AE18" s="84" t="str">
        <f>VLOOKUP(F18,'[3]chen TL'!$G$2:$AW$65,43,0)</f>
        <v>ngày 02 tháng 7 năm 2016</v>
      </c>
      <c r="AF18" s="92" t="s">
        <v>180</v>
      </c>
      <c r="AG18" s="95" t="s">
        <v>181</v>
      </c>
      <c r="AH18" s="93"/>
      <c r="AI18" s="93"/>
      <c r="AJ18" s="93"/>
      <c r="AK18" s="39" t="str">
        <f t="shared" si="3"/>
        <v>Đỗ Quốc Đạt</v>
      </c>
      <c r="AL18" s="39" t="str">
        <f t="shared" si="4"/>
        <v>Đỗ Quốc Đạt 01/02/1982</v>
      </c>
      <c r="AM18" s="96" t="s">
        <v>179</v>
      </c>
      <c r="AN18" s="97" t="s">
        <v>51</v>
      </c>
      <c r="AO18" s="92" t="s">
        <v>50</v>
      </c>
      <c r="AP18" s="97" t="str">
        <f t="shared" si="5"/>
        <v>1886/QĐ-ĐHKT,ngày 27/05/2015 của Hiệu trưởng Trường ĐHKT-ĐHQGHN</v>
      </c>
      <c r="AQ18" s="97" t="str">
        <f t="shared" si="6"/>
        <v>doquocdatvpvn@gmail.com,</v>
      </c>
      <c r="AR18" s="97"/>
      <c r="AS18" s="97">
        <v>1582</v>
      </c>
      <c r="AT18" s="97"/>
      <c r="AU18" s="97"/>
      <c r="AV18" s="97"/>
      <c r="AW18" s="97"/>
      <c r="AX18" s="97"/>
      <c r="AY18" s="97"/>
      <c r="AZ18" s="97"/>
    </row>
    <row r="19" spans="1:52" s="98" customFormat="1" ht="48.75" customHeight="1" x14ac:dyDescent="0.2">
      <c r="A19" s="98" t="s">
        <v>607</v>
      </c>
      <c r="B19" s="84">
        <v>9</v>
      </c>
      <c r="C19" s="39">
        <f>VLOOKUP(AL19,'[1]tong K22'!$B$7:$C$768,2,0)</f>
        <v>13055380</v>
      </c>
      <c r="D19" s="90" t="s">
        <v>362</v>
      </c>
      <c r="E19" s="91" t="s">
        <v>363</v>
      </c>
      <c r="F19" s="37" t="str">
        <f t="shared" si="0"/>
        <v>Tô Anh Đức 20/01/1991</v>
      </c>
      <c r="G19" s="92" t="s">
        <v>74</v>
      </c>
      <c r="H19" s="93" t="s">
        <v>80</v>
      </c>
      <c r="I19" s="93" t="s">
        <v>57</v>
      </c>
      <c r="J19" s="93" t="s">
        <v>58</v>
      </c>
      <c r="K19" s="93" t="s">
        <v>59</v>
      </c>
      <c r="L19" s="93" t="s">
        <v>60</v>
      </c>
      <c r="M19" s="93" t="s">
        <v>61</v>
      </c>
      <c r="N19" s="93"/>
      <c r="O19" s="94" t="s">
        <v>364</v>
      </c>
      <c r="P19" s="93" t="s">
        <v>365</v>
      </c>
      <c r="Q19" s="93" t="s">
        <v>366</v>
      </c>
      <c r="R19" s="92" t="str">
        <f t="shared" si="1"/>
        <v>2994/QĐ-ĐHKT,ngày 15/07/2015 của Hiệu trưởng Trường ĐHKT-ĐHQGHN</v>
      </c>
      <c r="S19" s="88">
        <f>VLOOKUP(F19,'[3]chen TL'!$G$2:$AL$65,32,0)</f>
        <v>2.71</v>
      </c>
      <c r="T19" s="88"/>
      <c r="U19" s="133">
        <f>VLOOKUP(F19,'[3]chen TL'!$G$2:$AO$65,35,0)</f>
        <v>8.8000000000000007</v>
      </c>
      <c r="V19" s="84" t="str">
        <f t="shared" si="2"/>
        <v>A</v>
      </c>
      <c r="W19" s="93" t="s">
        <v>63</v>
      </c>
      <c r="X19" s="93" t="s">
        <v>54</v>
      </c>
      <c r="Y19" s="88" t="str">
        <f>VLOOKUP(F19,'[3]chen TL'!$G$2:$AT$66,40,0)</f>
        <v>1774/QĐ-ĐHKT ngày 21 tháng 6 năm 2016</v>
      </c>
      <c r="Z19" s="84" t="str">
        <f>VLOOKUP(F19,'[3]chen TL'!$G$2:$U$65,15,0)</f>
        <v>PGS.TS. Nguyễn Hồng Sơn</v>
      </c>
      <c r="AA19" s="84" t="str">
        <f>VLOOKUP(F19,'[3]chen TL'!$G$2:$X$65,18,0)</f>
        <v>TS. Nguyễn Đức Trung</v>
      </c>
      <c r="AB19" s="84" t="str">
        <f>VLOOKUP(F19,'[3]chen TL'!$G$2:$AA$65,21,0)</f>
        <v>TS. Phan Hữu Nghị</v>
      </c>
      <c r="AC19" s="84" t="str">
        <f>VLOOKUP(F19,'[3]chen TL'!$G$2:$AD$65,24,0)</f>
        <v>TS. Đinh Thị Thanh Vân</v>
      </c>
      <c r="AD19" s="84" t="str">
        <f>VLOOKUP(F19,'[3]chen TL'!$G$2:$AG$65,27,0)</f>
        <v>TS. Nguyễn Thế Hùng</v>
      </c>
      <c r="AE19" s="84" t="str">
        <f>VLOOKUP(F19,'[3]chen TL'!$G$2:$AW$65,43,0)</f>
        <v>ngày 02 tháng 7 năm 2016</v>
      </c>
      <c r="AF19" s="92" t="s">
        <v>367</v>
      </c>
      <c r="AG19" s="95" t="s">
        <v>368</v>
      </c>
      <c r="AH19" s="93"/>
      <c r="AI19" s="93"/>
      <c r="AJ19" s="93"/>
      <c r="AK19" s="39" t="str">
        <f t="shared" si="3"/>
        <v>Tô Anh Đức</v>
      </c>
      <c r="AL19" s="39" t="str">
        <f t="shared" si="4"/>
        <v>Tô Anh Đức 20/01/1991</v>
      </c>
      <c r="AM19" s="96" t="s">
        <v>369</v>
      </c>
      <c r="AN19" s="97" t="s">
        <v>51</v>
      </c>
      <c r="AO19" s="92" t="s">
        <v>64</v>
      </c>
      <c r="AP19" s="97" t="str">
        <f t="shared" si="5"/>
        <v>2994/QĐ-ĐHKT,ngày 15/07/2015 của Hiệu trưởng Trường ĐHKT-ĐHQGHN</v>
      </c>
      <c r="AQ19" s="97" t="str">
        <f t="shared" si="6"/>
        <v>toanhduc201@gmail.com,</v>
      </c>
      <c r="AR19" s="97"/>
      <c r="AS19" s="97">
        <v>1675</v>
      </c>
      <c r="AT19" s="97"/>
      <c r="AU19" s="97"/>
      <c r="AV19" s="97"/>
      <c r="AW19" s="97"/>
      <c r="AX19" s="97"/>
      <c r="AY19" s="97"/>
      <c r="AZ19" s="97"/>
    </row>
    <row r="20" spans="1:52" s="98" customFormat="1" ht="48.75" customHeight="1" x14ac:dyDescent="0.2">
      <c r="A20" s="98" t="s">
        <v>608</v>
      </c>
      <c r="B20" s="84">
        <v>10</v>
      </c>
      <c r="C20" s="75" t="s">
        <v>576</v>
      </c>
      <c r="D20" s="90" t="s">
        <v>126</v>
      </c>
      <c r="E20" s="91" t="s">
        <v>95</v>
      </c>
      <c r="F20" s="37" t="str">
        <f t="shared" si="0"/>
        <v>Nguyễn Thị Thùy Dung 06/05/1991</v>
      </c>
      <c r="G20" s="92" t="s">
        <v>332</v>
      </c>
      <c r="H20" s="93" t="s">
        <v>129</v>
      </c>
      <c r="I20" s="93" t="s">
        <v>86</v>
      </c>
      <c r="J20" s="93" t="s">
        <v>110</v>
      </c>
      <c r="K20" s="93" t="s">
        <v>334</v>
      </c>
      <c r="L20" s="93">
        <v>60310102</v>
      </c>
      <c r="M20" s="93" t="s">
        <v>335</v>
      </c>
      <c r="N20" s="93"/>
      <c r="O20" s="94" t="s">
        <v>336</v>
      </c>
      <c r="P20" s="93" t="s">
        <v>337</v>
      </c>
      <c r="Q20" s="93" t="s">
        <v>88</v>
      </c>
      <c r="R20" s="92" t="s">
        <v>361</v>
      </c>
      <c r="S20" s="88">
        <f>VLOOKUP(F20,'[3]chen TL'!$G$2:$AL$65,32,0)</f>
        <v>3.4</v>
      </c>
      <c r="T20" s="88"/>
      <c r="U20" s="133">
        <f>VLOOKUP(F20,'[3]chen TL'!$G$2:$AO$65,35,0)</f>
        <v>9.1999999999999993</v>
      </c>
      <c r="V20" s="84" t="str">
        <f t="shared" si="2"/>
        <v>A+</v>
      </c>
      <c r="W20" s="93" t="s">
        <v>49</v>
      </c>
      <c r="X20" s="93" t="s">
        <v>345</v>
      </c>
      <c r="Y20" s="88" t="str">
        <f>VLOOKUP(F20,'[3]chen TL'!$G$2:$AT$66,40,0)</f>
        <v>1582/QĐ-ĐHKT ngày 07 tháng 6 năm 2016</v>
      </c>
      <c r="Z20" s="84" t="str">
        <f>VLOOKUP(F20,'[3]chen TL'!$G$2:$U$65,15,0)</f>
        <v>PGS.TS. Lê Danh Tốn</v>
      </c>
      <c r="AA20" s="84" t="str">
        <f>VLOOKUP(F20,'[3]chen TL'!$G$2:$X$65,18,0)</f>
        <v>PGS.TS. Nguyễn Hữu Đạt</v>
      </c>
      <c r="AB20" s="84" t="str">
        <f>VLOOKUP(F20,'[3]chen TL'!$G$2:$AA$65,21,0)</f>
        <v>TS Nguyễn Mạnh Hùng</v>
      </c>
      <c r="AC20" s="84" t="str">
        <f>VLOOKUP(F20,'[3]chen TL'!$G$2:$AD$65,24,0)</f>
        <v>TS. Trần Quang Tuyến</v>
      </c>
      <c r="AD20" s="84" t="str">
        <f>VLOOKUP(F20,'[3]chen TL'!$G$2:$AG$65,27,0)</f>
        <v>PGS.TS. Đinh Văn Thông</v>
      </c>
      <c r="AE20" s="84" t="str">
        <f>VLOOKUP(F20,'[3]chen TL'!$G$2:$AW$65,43,0)</f>
        <v>ngày 03 tháng 7 năm 2016</v>
      </c>
      <c r="AF20" s="92" t="s">
        <v>338</v>
      </c>
      <c r="AG20" s="95" t="s">
        <v>339</v>
      </c>
      <c r="AH20" s="93"/>
      <c r="AI20" s="93"/>
      <c r="AJ20" s="93"/>
      <c r="AK20" s="39" t="str">
        <f t="shared" si="3"/>
        <v>Nguyễn Thị Thùy Dung</v>
      </c>
      <c r="AL20" s="39" t="str">
        <f t="shared" si="4"/>
        <v>Nguyễn Thị Thùy Dung 06/05/1991</v>
      </c>
      <c r="AM20" s="96" t="s">
        <v>112</v>
      </c>
      <c r="AN20" s="97" t="s">
        <v>51</v>
      </c>
      <c r="AO20" s="92" t="s">
        <v>50</v>
      </c>
      <c r="AP20" s="97" t="str">
        <f t="shared" si="5"/>
        <v>2180/QĐ-ĐHKT,ngày 27/05/2015 của Hiệu trưởng Trường ĐHKT-ĐHQGHN</v>
      </c>
      <c r="AQ20" s="97" t="str">
        <f t="shared" si="6"/>
        <v>nguyenthithuydung66@gmail.com,</v>
      </c>
      <c r="AR20" s="97"/>
      <c r="AS20" s="97">
        <v>1674</v>
      </c>
      <c r="AT20" s="97"/>
      <c r="AU20" s="97"/>
      <c r="AV20" s="97"/>
      <c r="AW20" s="97"/>
      <c r="AX20" s="97"/>
      <c r="AY20" s="97"/>
      <c r="AZ20" s="97"/>
    </row>
    <row r="21" spans="1:52" s="98" customFormat="1" ht="51" customHeight="1" x14ac:dyDescent="0.2">
      <c r="A21" s="98" t="s">
        <v>609</v>
      </c>
      <c r="B21" s="84">
        <v>11</v>
      </c>
      <c r="C21" s="84">
        <v>13055192</v>
      </c>
      <c r="D21" s="90" t="s">
        <v>561</v>
      </c>
      <c r="E21" s="91" t="s">
        <v>562</v>
      </c>
      <c r="F21" s="37" t="str">
        <f t="shared" si="0"/>
        <v>Phạm Văn Duy 27/06/1983</v>
      </c>
      <c r="G21" s="92" t="s">
        <v>563</v>
      </c>
      <c r="H21" s="93" t="str">
        <f>VLOOKUP(AL21,'[2]các nganh '!$G$7:$H$641,2,0)</f>
        <v>Hà Nam</v>
      </c>
      <c r="I21" s="93" t="str">
        <f>VLOOKUP(AL21,'[2]các nganh '!$G$7:$I$641,3,0)</f>
        <v>Nam</v>
      </c>
      <c r="J21" s="93" t="str">
        <f>VLOOKUP(AL21,'[2]các nganh '!$G$7:$L$641,6,0)</f>
        <v>Quản lý kinh tế</v>
      </c>
      <c r="K21" s="93" t="str">
        <f>VLOOKUP(AL21,'[2]các nganh '!$G$7:$J$641,4,0)</f>
        <v>QH-2013-E</v>
      </c>
      <c r="L21" s="93">
        <v>60340102</v>
      </c>
      <c r="M21" s="93" t="s">
        <v>108</v>
      </c>
      <c r="N21" s="93"/>
      <c r="O21" s="94" t="s">
        <v>567</v>
      </c>
      <c r="P21" s="93" t="str">
        <f>VLOOKUP(AL21,'[2]các nganh '!$G$7:$P$641,10,0)</f>
        <v>PGS.TS. Nguyễn Mạnh Tuân</v>
      </c>
      <c r="Q21" s="93" t="str">
        <f>VLOOKUP(AL21,'[2]các nganh '!$G$7:$Q$641,11,0)</f>
        <v>ĐHQG Hà Nội</v>
      </c>
      <c r="R21" s="92" t="str">
        <f t="shared" ref="R21:R39" si="7">AP21</f>
        <v>2096/QĐ-ĐHKT,ngày 27/05/2015 của Hiệu trưởng Trường ĐHKT-ĐHQGHN</v>
      </c>
      <c r="S21" s="88">
        <f>VLOOKUP(F21,'[3]chen TL'!$G$2:$AL$65,32,0)</f>
        <v>2.76</v>
      </c>
      <c r="T21" s="88"/>
      <c r="U21" s="133">
        <f>VLOOKUP(F21,'[3]chen TL'!$G$2:$AO$65,35,0)</f>
        <v>8.5</v>
      </c>
      <c r="V21" s="84" t="str">
        <f t="shared" si="2"/>
        <v>A</v>
      </c>
      <c r="W21" s="93" t="s">
        <v>49</v>
      </c>
      <c r="X21" s="93" t="s">
        <v>55</v>
      </c>
      <c r="Y21" s="88" t="str">
        <f>VLOOKUP(F21,'[3]chen TL'!$G$2:$AT$66,40,0)</f>
        <v>1665/QĐ-ĐHKT ngày 13 tháng 6 năm 2016</v>
      </c>
      <c r="Z21" s="84" t="str">
        <f>VLOOKUP(F21,'[3]chen TL'!$G$2:$U$65,15,0)</f>
        <v>GS.TS. Phan Huy Đường</v>
      </c>
      <c r="AA21" s="84" t="str">
        <f>VLOOKUP(F21,'[3]chen TL'!$G$2:$X$65,18,0)</f>
        <v>TS. Phan Trung Chính</v>
      </c>
      <c r="AB21" s="84" t="str">
        <f>VLOOKUP(F21,'[3]chen TL'!$G$2:$AA$65,21,0)</f>
        <v>PGS.TS. Phạm Thị Hồng Điệp</v>
      </c>
      <c r="AC21" s="84" t="str">
        <f>VLOOKUP(F21,'[3]chen TL'!$G$2:$AD$65,24,0)</f>
        <v>TS. Nguyễn Thị Thu Hoài</v>
      </c>
      <c r="AD21" s="84" t="str">
        <f>VLOOKUP(F21,'[3]chen TL'!$G$2:$AG$65,27,0)</f>
        <v>PGS.TS. Trương Quốc Cường</v>
      </c>
      <c r="AE21" s="84" t="str">
        <f>VLOOKUP(F21,'[3]chen TL'!$G$2:$AW$65,43,0)</f>
        <v>ngày 02 tháng 7 năm 2016</v>
      </c>
      <c r="AF21" s="92" t="s">
        <v>565</v>
      </c>
      <c r="AG21" s="95" t="s">
        <v>566</v>
      </c>
      <c r="AH21" s="93"/>
      <c r="AI21" s="93"/>
      <c r="AJ21" s="93"/>
      <c r="AK21" s="39" t="str">
        <f t="shared" si="3"/>
        <v>Phạm Văn Duy</v>
      </c>
      <c r="AL21" s="39" t="str">
        <f t="shared" si="4"/>
        <v>Phạm Văn Duy 27/06/1983</v>
      </c>
      <c r="AM21" s="96" t="s">
        <v>564</v>
      </c>
      <c r="AN21" s="97" t="s">
        <v>51</v>
      </c>
      <c r="AO21" s="92" t="s">
        <v>50</v>
      </c>
      <c r="AP21" s="97" t="str">
        <f t="shared" si="5"/>
        <v>2096/QĐ-ĐHKT,ngày 27/05/2015 của Hiệu trưởng Trường ĐHKT-ĐHQGHN</v>
      </c>
      <c r="AQ21" s="97" t="str">
        <f t="shared" si="6"/>
        <v>phamduyimc@gmail.com,</v>
      </c>
      <c r="AR21" s="43"/>
      <c r="AS21" s="43">
        <v>1775</v>
      </c>
      <c r="AT21" s="43"/>
      <c r="AU21" s="43"/>
      <c r="AV21" s="97"/>
      <c r="AW21" s="97"/>
      <c r="AX21" s="97"/>
      <c r="AY21" s="97"/>
      <c r="AZ21" s="97"/>
    </row>
    <row r="22" spans="1:52" s="98" customFormat="1" ht="51" customHeight="1" x14ac:dyDescent="0.2">
      <c r="A22" s="98" t="s">
        <v>610</v>
      </c>
      <c r="B22" s="84">
        <v>12</v>
      </c>
      <c r="C22" s="75" t="s">
        <v>578</v>
      </c>
      <c r="D22" s="90" t="s">
        <v>411</v>
      </c>
      <c r="E22" s="91" t="s">
        <v>84</v>
      </c>
      <c r="F22" s="37" t="str">
        <f t="shared" si="0"/>
        <v>Nguyễn Mạnh Hà 18/02/1979</v>
      </c>
      <c r="G22" s="92" t="s">
        <v>412</v>
      </c>
      <c r="H22" s="93" t="s">
        <v>80</v>
      </c>
      <c r="I22" s="93" t="s">
        <v>57</v>
      </c>
      <c r="J22" s="93" t="s">
        <v>110</v>
      </c>
      <c r="K22" s="93" t="s">
        <v>334</v>
      </c>
      <c r="L22" s="93">
        <v>60310102</v>
      </c>
      <c r="M22" s="93" t="s">
        <v>335</v>
      </c>
      <c r="N22" s="93"/>
      <c r="O22" s="94" t="s">
        <v>413</v>
      </c>
      <c r="P22" s="93" t="s">
        <v>414</v>
      </c>
      <c r="Q22" s="93" t="s">
        <v>344</v>
      </c>
      <c r="R22" s="92" t="str">
        <f t="shared" si="7"/>
        <v>5513/QĐ-ĐHKT,ngày 24/12/2015 của Hiệu trưởng Trường ĐHKT-ĐHQGHN</v>
      </c>
      <c r="S22" s="88">
        <f>VLOOKUP(F22,'[3]chen TL'!$G$2:$AL$65,32,0)</f>
        <v>2.98</v>
      </c>
      <c r="T22" s="88"/>
      <c r="U22" s="133">
        <f>VLOOKUP(F22,'[3]chen TL'!$G$2:$AO$65,35,0)</f>
        <v>8.6999999999999993</v>
      </c>
      <c r="V22" s="84" t="str">
        <f t="shared" si="2"/>
        <v>A</v>
      </c>
      <c r="W22" s="93" t="s">
        <v>49</v>
      </c>
      <c r="X22" s="93" t="s">
        <v>345</v>
      </c>
      <c r="Y22" s="88" t="str">
        <f>VLOOKUP(F22,'[3]chen TL'!$G$2:$AT$66,40,0)</f>
        <v>1581/QĐ-ĐHKT ngày 07 tháng 6 năm 2016</v>
      </c>
      <c r="Z22" s="84" t="str">
        <f>VLOOKUP(F22,'[3]chen TL'!$G$2:$U$65,15,0)</f>
        <v>PGS.TS. Phạm Văn Dũng</v>
      </c>
      <c r="AA22" s="84" t="str">
        <f>VLOOKUP(F22,'[3]chen TL'!$G$2:$X$65,18,0)</f>
        <v>TS. Dương Ngọc Thanh</v>
      </c>
      <c r="AB22" s="84" t="str">
        <f>VLOOKUP(F22,'[3]chen TL'!$G$2:$AA$65,21,0)</f>
        <v>TS. Đinh Quang Ty</v>
      </c>
      <c r="AC22" s="84" t="str">
        <f>VLOOKUP(F22,'[3]chen TL'!$G$2:$AD$65,24,0)</f>
        <v>PGS.TS. Trần Đức Hiệp</v>
      </c>
      <c r="AD22" s="84" t="str">
        <f>VLOOKUP(F22,'[3]chen TL'!$G$2:$AG$65,27,0)</f>
        <v>PGS.TS. Vũ Đức Thanh</v>
      </c>
      <c r="AE22" s="84" t="str">
        <f>VLOOKUP(F22,'[3]chen TL'!$G$2:$AW$65,43,0)</f>
        <v>ngày 02 tháng 7 năm 2016</v>
      </c>
      <c r="AF22" s="92" t="s">
        <v>415</v>
      </c>
      <c r="AG22" s="95" t="s">
        <v>416</v>
      </c>
      <c r="AH22" s="93"/>
      <c r="AI22" s="93"/>
      <c r="AJ22" s="93"/>
      <c r="AK22" s="39" t="str">
        <f t="shared" si="3"/>
        <v>Nguyễn Mạnh Hà</v>
      </c>
      <c r="AL22" s="39" t="str">
        <f t="shared" si="4"/>
        <v>Nguyễn Mạnh Hà 18/02/1979</v>
      </c>
      <c r="AM22" s="96" t="s">
        <v>417</v>
      </c>
      <c r="AN22" s="97" t="s">
        <v>51</v>
      </c>
      <c r="AO22" s="92" t="s">
        <v>340</v>
      </c>
      <c r="AP22" s="97" t="str">
        <f t="shared" si="5"/>
        <v>5513/QĐ-ĐHKT,ngày 24/12/2015 của Hiệu trưởng Trường ĐHKT-ĐHQGHN</v>
      </c>
      <c r="AQ22" s="97"/>
      <c r="AR22" s="97"/>
      <c r="AS22" s="97">
        <v>1681</v>
      </c>
      <c r="AT22" s="97"/>
      <c r="AU22" s="97"/>
      <c r="AV22" s="97"/>
      <c r="AW22" s="97"/>
      <c r="AX22" s="97"/>
      <c r="AY22" s="97"/>
      <c r="AZ22" s="97"/>
    </row>
    <row r="23" spans="1:52" s="98" customFormat="1" ht="51" customHeight="1" x14ac:dyDescent="0.2">
      <c r="A23" s="98" t="s">
        <v>611</v>
      </c>
      <c r="B23" s="84">
        <v>13</v>
      </c>
      <c r="C23" s="84">
        <v>13055617</v>
      </c>
      <c r="D23" s="90" t="s">
        <v>204</v>
      </c>
      <c r="E23" s="91" t="s">
        <v>84</v>
      </c>
      <c r="F23" s="37" t="str">
        <f t="shared" si="0"/>
        <v>Nguyễn Văn Hà 21/12/1978</v>
      </c>
      <c r="G23" s="92" t="s">
        <v>507</v>
      </c>
      <c r="H23" s="93" t="str">
        <f>VLOOKUP(AL23,'[2]các nganh '!$G$7:$H$641,2,0)</f>
        <v>Phú Thọ</v>
      </c>
      <c r="I23" s="93" t="str">
        <f>VLOOKUP(AL23,'[2]các nganh '!$G$7:$I$641,3,0)</f>
        <v>Nam</v>
      </c>
      <c r="J23" s="93" t="str">
        <f>VLOOKUP(AL23,'[2]các nganh '!$G$7:$L$641,6,0)</f>
        <v>Quản lý kinh tế</v>
      </c>
      <c r="K23" s="93" t="str">
        <f>VLOOKUP(AL23,'[2]các nganh '!$G$7:$J$641,4,0)</f>
        <v>QH-2013-E</v>
      </c>
      <c r="L23" s="93">
        <v>60340102</v>
      </c>
      <c r="M23" s="93" t="s">
        <v>108</v>
      </c>
      <c r="N23" s="93"/>
      <c r="O23" s="94" t="str">
        <f>VLOOKUP(AL23,'[2]các nganh '!$G$7:$O$641,9,0)</f>
        <v>Quản lý ngân sách nhà nước tại Sở Văn hóa, thể thao và du lịch tỉnh Phú Thọ</v>
      </c>
      <c r="P23" s="93" t="str">
        <f>VLOOKUP(AL23,'[2]các nganh '!$G$7:$P$641,10,0)</f>
        <v>PGS.TS. Trịnh Thị Hoa Mai</v>
      </c>
      <c r="Q23" s="93" t="str">
        <f>VLOOKUP(AL23,'[2]các nganh '!$G$7:$Q$641,11,0)</f>
        <v xml:space="preserve"> Trường ĐH Kinh tế, ĐHQG Hà Nội</v>
      </c>
      <c r="R23" s="92" t="str">
        <f t="shared" si="7"/>
        <v>2114/QĐ-ĐHKT,ngày 27/05/2015 của Hiệu trưởng Trường ĐHKT-ĐHQGHN</v>
      </c>
      <c r="S23" s="88">
        <f>VLOOKUP(F23,'[3]chen TL'!$G$2:$AL$65,32,0)</f>
        <v>3.14</v>
      </c>
      <c r="T23" s="88"/>
      <c r="U23" s="133">
        <f>VLOOKUP(F23,'[3]chen TL'!$G$2:$AO$65,35,0)</f>
        <v>8.6</v>
      </c>
      <c r="V23" s="84" t="str">
        <f t="shared" si="2"/>
        <v>A</v>
      </c>
      <c r="W23" s="93" t="s">
        <v>49</v>
      </c>
      <c r="X23" s="93" t="s">
        <v>54</v>
      </c>
      <c r="Y23" s="88" t="str">
        <f>VLOOKUP(F23,'[3]chen TL'!$G$2:$AT$66,40,0)</f>
        <v>1661/QĐ-ĐHKT ngày 13 tháng 6 năm 2016</v>
      </c>
      <c r="Z23" s="84" t="str">
        <f>VLOOKUP(F23,'[3]chen TL'!$G$2:$U$65,15,0)</f>
        <v>TS. Nguyễn Trúc Lê</v>
      </c>
      <c r="AA23" s="84" t="str">
        <f>VLOOKUP(F23,'[3]chen TL'!$G$2:$X$65,18,0)</f>
        <v>TS. Phan Hữu Nghị</v>
      </c>
      <c r="AB23" s="84" t="str">
        <f>VLOOKUP(F23,'[3]chen TL'!$G$2:$AA$65,21,0)</f>
        <v>TS. Nguyễn Anh Tuấn</v>
      </c>
      <c r="AC23" s="84" t="str">
        <f>VLOOKUP(F23,'[3]chen TL'!$G$2:$AD$65,24,0)</f>
        <v>PGS.TS. Trần Đức Hiệp</v>
      </c>
      <c r="AD23" s="84" t="str">
        <f>VLOOKUP(F23,'[3]chen TL'!$G$2:$AG$65,27,0)</f>
        <v>PGS.TS. Lê Xuân Bá</v>
      </c>
      <c r="AE23" s="84" t="str">
        <f>VLOOKUP(F23,'[3]chen TL'!$G$2:$AW$65,43,0)</f>
        <v>ngày 02 tháng 7 năm 2016</v>
      </c>
      <c r="AF23" s="92" t="s">
        <v>509</v>
      </c>
      <c r="AG23" s="95"/>
      <c r="AH23" s="93"/>
      <c r="AI23" s="93"/>
      <c r="AJ23" s="93" t="s">
        <v>508</v>
      </c>
      <c r="AK23" s="39" t="str">
        <f t="shared" si="3"/>
        <v>Nguyễn Văn Hà</v>
      </c>
      <c r="AL23" s="39" t="str">
        <f t="shared" si="4"/>
        <v>Nguyễn Văn Hà 21/12/1978</v>
      </c>
      <c r="AM23" s="96" t="s">
        <v>510</v>
      </c>
      <c r="AN23" s="97" t="s">
        <v>51</v>
      </c>
      <c r="AO23" s="92" t="s">
        <v>50</v>
      </c>
      <c r="AP23" s="97" t="str">
        <f t="shared" si="5"/>
        <v>2114/QĐ-ĐHKT,ngày 27/05/2015 của Hiệu trưởng Trường ĐHKT-ĐHQGHN</v>
      </c>
      <c r="AQ23" s="97" t="str">
        <f t="shared" ref="AQ23:AQ55" si="8">AG23&amp;","</f>
        <v>,</v>
      </c>
      <c r="AR23" s="43"/>
      <c r="AS23" s="97">
        <v>1694</v>
      </c>
      <c r="AT23" s="43"/>
      <c r="AU23" s="43"/>
      <c r="AV23" s="97"/>
      <c r="AW23" s="97"/>
      <c r="AX23" s="97"/>
      <c r="AY23" s="97"/>
      <c r="AZ23" s="97"/>
    </row>
    <row r="24" spans="1:52" s="98" customFormat="1" ht="51" customHeight="1" x14ac:dyDescent="0.2">
      <c r="A24" s="98" t="s">
        <v>612</v>
      </c>
      <c r="B24" s="84">
        <v>14</v>
      </c>
      <c r="C24" s="84">
        <v>13055494</v>
      </c>
      <c r="D24" s="90" t="s">
        <v>549</v>
      </c>
      <c r="E24" s="91" t="s">
        <v>550</v>
      </c>
      <c r="F24" s="37" t="str">
        <f t="shared" si="0"/>
        <v>Hồ Thị Hải 10/07/1991</v>
      </c>
      <c r="G24" s="92" t="s">
        <v>551</v>
      </c>
      <c r="H24" s="93" t="str">
        <f>VLOOKUP(AL24,'[2]các nganh '!$G$7:$H$641,2,0)</f>
        <v>Thanh Hóa</v>
      </c>
      <c r="I24" s="93" t="str">
        <f>VLOOKUP(AL24,'[2]các nganh '!$G$7:$I$641,3,0)</f>
        <v>Nữ</v>
      </c>
      <c r="J24" s="93" t="str">
        <f>VLOOKUP(AL24,'[2]các nganh '!$G$7:$L$641,6,0)</f>
        <v>Quản trị kinh doanh</v>
      </c>
      <c r="K24" s="93" t="str">
        <f>VLOOKUP(AL24,'[2]các nganh '!$G$7:$J$641,4,0)</f>
        <v>QH-2013-E</v>
      </c>
      <c r="L24" s="93">
        <v>60340102</v>
      </c>
      <c r="M24" s="93" t="s">
        <v>108</v>
      </c>
      <c r="N24" s="93"/>
      <c r="O24" s="94" t="s">
        <v>553</v>
      </c>
      <c r="P24" s="93" t="str">
        <f>VLOOKUP(AL24,'[2]các nganh '!$G$7:$P$641,10,0)</f>
        <v>TS. Nguyễn Thành Hiếu</v>
      </c>
      <c r="Q24" s="93" t="str">
        <f>VLOOKUP(AL24,'[2]các nganh '!$G$7:$Q$641,11,0)</f>
        <v>Trường Đại học Kinh tế Quốc dân</v>
      </c>
      <c r="R24" s="92" t="str">
        <f t="shared" si="7"/>
        <v>4354/QĐ-ĐHKT,ngày 14/10/2015 của Hiệu trưởng Trường ĐHKT-ĐHQGHN</v>
      </c>
      <c r="S24" s="88">
        <f>VLOOKUP(F24,'[3]chen TL'!$G$2:$AL$65,32,0)</f>
        <v>3.07</v>
      </c>
      <c r="T24" s="88"/>
      <c r="U24" s="133">
        <f>VLOOKUP(F24,'[3]chen TL'!$G$2:$AO$65,35,0)</f>
        <v>8.5</v>
      </c>
      <c r="V24" s="84" t="str">
        <f t="shared" si="2"/>
        <v>A</v>
      </c>
      <c r="W24" s="93" t="s">
        <v>556</v>
      </c>
      <c r="X24" s="93" t="s">
        <v>54</v>
      </c>
      <c r="Y24" s="88" t="str">
        <f>VLOOKUP(F24,'[3]chen TL'!$G$2:$AT$66,40,0)</f>
        <v>1577/QĐ-ĐHKT ngày 07 tháng 6 năm 2016</v>
      </c>
      <c r="Z24" s="84" t="str">
        <f>VLOOKUP(F24,'[3]chen TL'!$G$2:$U$65,15,0)</f>
        <v>PGS.TS. Trần Anh Tài</v>
      </c>
      <c r="AA24" s="84" t="str">
        <f>VLOOKUP(F24,'[3]chen TL'!$G$2:$X$65,18,0)</f>
        <v>TS. Phan Chí Anh</v>
      </c>
      <c r="AB24" s="84" t="str">
        <f>VLOOKUP(F24,'[3]chen TL'!$G$2:$AA$65,21,0)</f>
        <v>GS.TS. Bùi Xuân Phong</v>
      </c>
      <c r="AC24" s="84" t="str">
        <f>VLOOKUP(F24,'[3]chen TL'!$G$2:$AD$65,24,0)</f>
        <v>TS. Đỗ Xuân Trường</v>
      </c>
      <c r="AD24" s="84" t="str">
        <f>VLOOKUP(F24,'[3]chen TL'!$G$2:$AG$65,27,0)</f>
        <v>PGS.TS. Nguyễn Văn Định</v>
      </c>
      <c r="AE24" s="84" t="str">
        <f>VLOOKUP(F24,'[3]chen TL'!$G$2:$AW$65,43,0)</f>
        <v>ngày 02 tháng 7 năm 2016</v>
      </c>
      <c r="AF24" s="92" t="s">
        <v>552</v>
      </c>
      <c r="AG24" s="110" t="s">
        <v>664</v>
      </c>
      <c r="AH24" s="93"/>
      <c r="AI24" s="93"/>
      <c r="AJ24" s="93"/>
      <c r="AK24" s="39" t="str">
        <f t="shared" si="3"/>
        <v>Hồ Thị Hải</v>
      </c>
      <c r="AL24" s="39" t="str">
        <f t="shared" si="4"/>
        <v>Hồ Thị Hải 10/07/1991</v>
      </c>
      <c r="AM24" s="96" t="s">
        <v>554</v>
      </c>
      <c r="AN24" s="97" t="s">
        <v>51</v>
      </c>
      <c r="AO24" s="92" t="s">
        <v>555</v>
      </c>
      <c r="AP24" s="97" t="str">
        <f t="shared" si="5"/>
        <v>4354/QĐ-ĐHKT,ngày 14/10/2015 của Hiệu trưởng Trường ĐHKT-ĐHQGHN</v>
      </c>
      <c r="AQ24" s="97" t="str">
        <f t="shared" si="8"/>
        <v>haiho.th@gmail.com,</v>
      </c>
      <c r="AR24" s="43"/>
      <c r="AS24" s="43">
        <v>1774</v>
      </c>
      <c r="AT24" s="43"/>
      <c r="AU24" s="43"/>
      <c r="AV24" s="97"/>
      <c r="AW24" s="97"/>
      <c r="AX24" s="97"/>
      <c r="AY24" s="97"/>
      <c r="AZ24" s="97"/>
    </row>
    <row r="25" spans="1:52" s="98" customFormat="1" ht="51" customHeight="1" x14ac:dyDescent="0.2">
      <c r="A25" s="98" t="s">
        <v>613</v>
      </c>
      <c r="B25" s="84">
        <v>15</v>
      </c>
      <c r="C25" s="75" t="s">
        <v>575</v>
      </c>
      <c r="D25" s="90" t="s">
        <v>259</v>
      </c>
      <c r="E25" s="91" t="s">
        <v>71</v>
      </c>
      <c r="F25" s="37" t="str">
        <f t="shared" si="0"/>
        <v>Nguyễn Thị Thu Hằng 04/01/1976</v>
      </c>
      <c r="G25" s="92" t="s">
        <v>341</v>
      </c>
      <c r="H25" s="93" t="s">
        <v>80</v>
      </c>
      <c r="I25" s="93" t="s">
        <v>86</v>
      </c>
      <c r="J25" s="93" t="s">
        <v>110</v>
      </c>
      <c r="K25" s="93" t="s">
        <v>334</v>
      </c>
      <c r="L25" s="93">
        <v>60310102</v>
      </c>
      <c r="M25" s="93" t="s">
        <v>335</v>
      </c>
      <c r="N25" s="93"/>
      <c r="O25" s="94" t="s">
        <v>342</v>
      </c>
      <c r="P25" s="93" t="s">
        <v>343</v>
      </c>
      <c r="Q25" s="93" t="s">
        <v>344</v>
      </c>
      <c r="R25" s="92" t="str">
        <f t="shared" si="7"/>
        <v>5514/QĐ-ĐHKT,ngày 24/12/2015 của Hiệu trưởng Trường ĐHKT-ĐHQGHN</v>
      </c>
      <c r="S25" s="88">
        <f>VLOOKUP(F25,'[3]chen TL'!$G$2:$AL$65,32,0)</f>
        <v>3.07</v>
      </c>
      <c r="T25" s="88"/>
      <c r="U25" s="133">
        <f>VLOOKUP(F25,'[3]chen TL'!$G$2:$AO$65,35,0)</f>
        <v>8.9</v>
      </c>
      <c r="V25" s="84" t="str">
        <f t="shared" si="2"/>
        <v>A</v>
      </c>
      <c r="W25" s="93" t="s">
        <v>496</v>
      </c>
      <c r="X25" s="93" t="s">
        <v>345</v>
      </c>
      <c r="Y25" s="88" t="str">
        <f>VLOOKUP(F25,'[3]chen TL'!$G$2:$AT$66,40,0)</f>
        <v>1575/QĐ-ĐHKT ngày 07 tháng 6 năm 2016</v>
      </c>
      <c r="Z25" s="84" t="str">
        <f>VLOOKUP(F25,'[3]chen TL'!$G$2:$U$65,15,0)</f>
        <v>PGS.TS. Phạm Văn Dũng</v>
      </c>
      <c r="AA25" s="84" t="str">
        <f>VLOOKUP(F25,'[3]chen TL'!$G$2:$X$65,18,0)</f>
        <v>TS. Đinh Quang Ty</v>
      </c>
      <c r="AB25" s="84" t="str">
        <f>VLOOKUP(F25,'[3]chen TL'!$G$2:$AA$65,21,0)</f>
        <v>TS. Dương Ngọc Thanh</v>
      </c>
      <c r="AC25" s="84" t="str">
        <f>VLOOKUP(F25,'[3]chen TL'!$G$2:$AD$65,24,0)</f>
        <v>PGS.TS. Trần Đức Hiệp</v>
      </c>
      <c r="AD25" s="84" t="str">
        <f>VLOOKUP(F25,'[3]chen TL'!$G$2:$AG$65,27,0)</f>
        <v>PGS.TS. Vũ Đức Thanh</v>
      </c>
      <c r="AE25" s="84" t="str">
        <f>VLOOKUP(F25,'[3]chen TL'!$G$2:$AW$65,43,0)</f>
        <v>ngày 02 tháng 7 năm 2016</v>
      </c>
      <c r="AF25" s="92" t="s">
        <v>346</v>
      </c>
      <c r="AG25" s="95" t="s">
        <v>347</v>
      </c>
      <c r="AH25" s="93"/>
      <c r="AI25" s="93"/>
      <c r="AJ25" s="93"/>
      <c r="AK25" s="39" t="str">
        <f t="shared" si="3"/>
        <v>Nguyễn Thị Thu Hằng</v>
      </c>
      <c r="AL25" s="39" t="str">
        <f t="shared" si="4"/>
        <v>Nguyễn Thị Thu Hằng 04/01/1976</v>
      </c>
      <c r="AM25" s="96" t="s">
        <v>348</v>
      </c>
      <c r="AN25" s="97" t="s">
        <v>51</v>
      </c>
      <c r="AO25" s="92" t="s">
        <v>340</v>
      </c>
      <c r="AP25" s="97" t="str">
        <f t="shared" si="5"/>
        <v>5514/QĐ-ĐHKT,ngày 24/12/2015 của Hiệu trưởng Trường ĐHKT-ĐHQGHN</v>
      </c>
      <c r="AQ25" s="97" t="str">
        <f t="shared" si="8"/>
        <v>nguyenthuhang_qulongbien@hanoi.gov.vn,</v>
      </c>
      <c r="AR25" s="97"/>
      <c r="AS25" s="97">
        <v>1671</v>
      </c>
      <c r="AT25" s="97"/>
      <c r="AU25" s="97"/>
      <c r="AV25" s="97"/>
      <c r="AW25" s="97"/>
      <c r="AX25" s="97"/>
      <c r="AY25" s="97"/>
      <c r="AZ25" s="97"/>
    </row>
    <row r="26" spans="1:52" s="98" customFormat="1" ht="51" customHeight="1" x14ac:dyDescent="0.2">
      <c r="A26" s="98" t="s">
        <v>614</v>
      </c>
      <c r="B26" s="84">
        <v>16</v>
      </c>
      <c r="C26" s="68" t="s">
        <v>573</v>
      </c>
      <c r="D26" s="90" t="s">
        <v>518</v>
      </c>
      <c r="E26" s="91" t="s">
        <v>521</v>
      </c>
      <c r="F26" s="37" t="str">
        <f t="shared" si="0"/>
        <v>Đặng Thị Việt Hạnh 12/09/1979</v>
      </c>
      <c r="G26" s="92" t="s">
        <v>519</v>
      </c>
      <c r="H26" s="93" t="s">
        <v>85</v>
      </c>
      <c r="I26" s="93" t="s">
        <v>86</v>
      </c>
      <c r="J26" s="93" t="s">
        <v>106</v>
      </c>
      <c r="K26" s="93" t="s">
        <v>334</v>
      </c>
      <c r="L26" s="93">
        <v>60340102</v>
      </c>
      <c r="M26" s="93" t="s">
        <v>520</v>
      </c>
      <c r="N26" s="93"/>
      <c r="O26" s="94" t="s">
        <v>522</v>
      </c>
      <c r="P26" s="93" t="s">
        <v>189</v>
      </c>
      <c r="Q26" s="93" t="s">
        <v>88</v>
      </c>
      <c r="R26" s="92" t="str">
        <f t="shared" si="7"/>
        <v>5453/QĐ-ĐHKT,ngày 24/12/2015 của Hiệu trưởng Trường ĐHKT-ĐHQGHN</v>
      </c>
      <c r="S26" s="88">
        <f>VLOOKUP(F26,'[3]chen TL'!$G$2:$AL$65,32,0)</f>
        <v>2.91</v>
      </c>
      <c r="T26" s="88"/>
      <c r="U26" s="133">
        <f>VLOOKUP(F26,'[3]chen TL'!$G$2:$AO$65,35,0)</f>
        <v>8.8000000000000007</v>
      </c>
      <c r="V26" s="84" t="str">
        <f t="shared" si="2"/>
        <v>A</v>
      </c>
      <c r="W26" s="93" t="s">
        <v>49</v>
      </c>
      <c r="X26" s="93" t="s">
        <v>438</v>
      </c>
      <c r="Y26" s="88" t="str">
        <f>VLOOKUP(F26,'[3]chen TL'!$G$2:$AT$66,40,0)</f>
        <v>1669/QĐ-ĐHKT ngày 13 tháng 6 năm 2016</v>
      </c>
      <c r="Z26" s="84" t="str">
        <f>VLOOKUP(F26,'[3]chen TL'!$G$2:$U$65,15,0)</f>
        <v>GS.TS. Phan Huy Đường</v>
      </c>
      <c r="AA26" s="84" t="str">
        <f>VLOOKUP(F26,'[3]chen TL'!$G$2:$X$65,18,0)</f>
        <v>TS. Phan Trung Chính</v>
      </c>
      <c r="AB26" s="84" t="str">
        <f>VLOOKUP(F26,'[3]chen TL'!$G$2:$AA$65,21,0)</f>
        <v>TS. Nguyễn Xuân Thành</v>
      </c>
      <c r="AC26" s="84" t="str">
        <f>VLOOKUP(F26,'[3]chen TL'!$G$2:$AD$65,24,0)</f>
        <v>TS. Nguyễn Thùy Anh</v>
      </c>
      <c r="AD26" s="84" t="str">
        <f>VLOOKUP(F26,'[3]chen TL'!$G$2:$AG$65,27,0)</f>
        <v>TS. Nguyễn Anh Tuấn</v>
      </c>
      <c r="AE26" s="84" t="str">
        <f>VLOOKUP(F26,'[3]chen TL'!$G$2:$AW$65,43,0)</f>
        <v>ngày 02 tháng 7 năm 2016</v>
      </c>
      <c r="AF26" s="129" t="s">
        <v>524</v>
      </c>
      <c r="AG26" s="131" t="s">
        <v>525</v>
      </c>
      <c r="AH26" s="93"/>
      <c r="AI26" s="93"/>
      <c r="AJ26" s="93"/>
      <c r="AK26" s="39" t="str">
        <f t="shared" si="3"/>
        <v>Đặng Thị Việt Hạnh</v>
      </c>
      <c r="AL26" s="39" t="str">
        <f t="shared" si="4"/>
        <v>Đặng Thị Việt Hạnh 12/09/1979</v>
      </c>
      <c r="AM26" s="96" t="s">
        <v>526</v>
      </c>
      <c r="AN26" s="97" t="s">
        <v>51</v>
      </c>
      <c r="AO26" s="92" t="s">
        <v>340</v>
      </c>
      <c r="AP26" s="97" t="str">
        <f t="shared" si="5"/>
        <v>5453/QĐ-ĐHKT,ngày 24/12/2015 của Hiệu trưởng Trường ĐHKT-ĐHQGHN</v>
      </c>
      <c r="AQ26" s="97" t="str">
        <f t="shared" si="8"/>
        <v>hanhdtv@vnu.edu.vn,</v>
      </c>
      <c r="AR26" s="43"/>
      <c r="AS26" s="97">
        <v>1696</v>
      </c>
      <c r="AT26" s="43"/>
      <c r="AU26" s="43"/>
      <c r="AV26" s="97"/>
      <c r="AW26" s="97"/>
      <c r="AX26" s="97"/>
      <c r="AY26" s="97"/>
      <c r="AZ26" s="97"/>
    </row>
    <row r="27" spans="1:52" s="98" customFormat="1" ht="51" customHeight="1" x14ac:dyDescent="0.2">
      <c r="A27" s="98" t="s">
        <v>615</v>
      </c>
      <c r="B27" s="84">
        <v>17</v>
      </c>
      <c r="C27" s="39">
        <f>VLOOKUP(AL27,'[1]tong K22'!$B$7:$C$768,2,0)</f>
        <v>13055386</v>
      </c>
      <c r="D27" s="90" t="s">
        <v>65</v>
      </c>
      <c r="E27" s="91" t="s">
        <v>67</v>
      </c>
      <c r="F27" s="37" t="str">
        <f t="shared" si="0"/>
        <v>Vũ Thị Bích Hảo 17/08/1989</v>
      </c>
      <c r="G27" s="92" t="s">
        <v>66</v>
      </c>
      <c r="H27" s="93" t="str">
        <f>VLOOKUP(AL27,'[2]các nganh '!$G$7:$H$641,2,0)</f>
        <v>Nam Định</v>
      </c>
      <c r="I27" s="93" t="str">
        <f>VLOOKUP(AL27,'[2]các nganh '!$G$7:$I$641,3,0)</f>
        <v>Nữ</v>
      </c>
      <c r="J27" s="93" t="str">
        <f>VLOOKUP(AL27,'[2]các nganh '!$G$7:$L$641,6,0)</f>
        <v>Tài chính - Ngân hàng</v>
      </c>
      <c r="K27" s="93" t="str">
        <f>VLOOKUP(AL27,'[2]các nganh '!$G$7:$J$641,4,0)</f>
        <v>QH-2013-E</v>
      </c>
      <c r="L27" s="93" t="str">
        <f>VLOOKUP(AL27,'[2]các nganh '!$G$7:$M$641,7,0)</f>
        <v>60340201</v>
      </c>
      <c r="M27" s="93" t="str">
        <f>VLOOKUP(AL27,'[2]các nganh '!$G$7:$N$641,8,0)</f>
        <v>K22-TCNH2</v>
      </c>
      <c r="N27" s="93"/>
      <c r="O27" s="94" t="str">
        <f>VLOOKUP(AL27,'[2]các nganh '!$G$7:$O$641,9,0)</f>
        <v>Chất lượng hoạt động bảo lãnh tại Ngân hàng Nông nghiệp và Phát triển nông thôn Việt Nam- Chi nhánh thành phố Nam Định</v>
      </c>
      <c r="P27" s="93" t="str">
        <f>VLOOKUP(AL27,'[2]các nganh '!$G$7:$P$641,10,0)</f>
        <v>TS. Nguyễn Thạc Hoát</v>
      </c>
      <c r="Q27" s="93" t="str">
        <f>VLOOKUP(AL27,'[2]các nganh '!$G$7:$Q$641,11,0)</f>
        <v>Bộ Kế hoạch và Đầu tư</v>
      </c>
      <c r="R27" s="92" t="str">
        <f t="shared" si="7"/>
        <v>2018/QĐ-ĐHKT,ngày 27/05/2015 của Hiệu trưởng Trường ĐHKT-ĐHQGHN</v>
      </c>
      <c r="S27" s="88">
        <f>VLOOKUP(F27,'[3]chen TL'!$G$2:$AL$65,32,0)</f>
        <v>2.98</v>
      </c>
      <c r="T27" s="88"/>
      <c r="U27" s="133">
        <f>VLOOKUP(F27,'[3]chen TL'!$G$2:$AO$65,35,0)</f>
        <v>8</v>
      </c>
      <c r="V27" s="84" t="str">
        <f t="shared" si="2"/>
        <v>B+</v>
      </c>
      <c r="W27" s="93" t="s">
        <v>49</v>
      </c>
      <c r="X27" s="93" t="s">
        <v>54</v>
      </c>
      <c r="Y27" s="88" t="str">
        <f>VLOOKUP(F27,'[3]chen TL'!$G$2:$AT$66,40,0)</f>
        <v>1690/QĐ-ĐHKT ngày 13 tháng 6 năm 2016</v>
      </c>
      <c r="Z27" s="84" t="str">
        <f>VLOOKUP(F27,'[3]chen TL'!$G$2:$U$65,15,0)</f>
        <v>PGS.TS. Trần Thị Thanh Tú</v>
      </c>
      <c r="AA27" s="84" t="str">
        <f>VLOOKUP(F27,'[3]chen TL'!$G$2:$X$65,18,0)</f>
        <v>TS. Đinh Xuân Cường</v>
      </c>
      <c r="AB27" s="84" t="str">
        <f>VLOOKUP(F27,'[3]chen TL'!$G$2:$AA$65,21,0)</f>
        <v>TS. Nguyễn Thị Kim Oanh</v>
      </c>
      <c r="AC27" s="84" t="str">
        <f>VLOOKUP(F27,'[3]chen TL'!$G$2:$AD$65,24,0)</f>
        <v>TS. Nguyễn Phú Hà</v>
      </c>
      <c r="AD27" s="84" t="str">
        <f>VLOOKUP(F27,'[3]chen TL'!$G$2:$AG$65,27,0)</f>
        <v>PGS.TS. Lê Hoàng Nga</v>
      </c>
      <c r="AE27" s="84" t="str">
        <f>VLOOKUP(F27,'[3]chen TL'!$G$2:$AW$65,43,0)</f>
        <v>ngày 02 tháng 7 năm 2016</v>
      </c>
      <c r="AF27" s="92" t="s">
        <v>69</v>
      </c>
      <c r="AG27" s="95" t="s">
        <v>410</v>
      </c>
      <c r="AH27" s="93"/>
      <c r="AI27" s="93"/>
      <c r="AJ27" s="93"/>
      <c r="AK27" s="39" t="str">
        <f t="shared" si="3"/>
        <v>Vũ Thị Bích Hảo</v>
      </c>
      <c r="AL27" s="39" t="str">
        <f t="shared" si="4"/>
        <v>Vũ Thị Bích Hảo 17/08/1989</v>
      </c>
      <c r="AM27" s="96" t="s">
        <v>68</v>
      </c>
      <c r="AN27" s="97" t="s">
        <v>51</v>
      </c>
      <c r="AO27" s="92" t="s">
        <v>50</v>
      </c>
      <c r="AP27" s="97" t="str">
        <f t="shared" si="5"/>
        <v>2018/QĐ-ĐHKT,ngày 27/05/2015 của Hiệu trưởng Trường ĐHKT-ĐHQGHN</v>
      </c>
      <c r="AQ27" s="97" t="str">
        <f t="shared" si="8"/>
        <v>bichhaovu1708@gmail.com,</v>
      </c>
      <c r="AR27" s="97"/>
      <c r="AS27" s="97">
        <v>1683</v>
      </c>
      <c r="AT27" s="97"/>
      <c r="AU27" s="97"/>
      <c r="AV27" s="97"/>
      <c r="AW27" s="97"/>
      <c r="AX27" s="97"/>
      <c r="AY27" s="97"/>
      <c r="AZ27" s="97"/>
    </row>
    <row r="28" spans="1:52" s="98" customFormat="1" ht="51" customHeight="1" x14ac:dyDescent="0.2">
      <c r="A28" s="98" t="s">
        <v>616</v>
      </c>
      <c r="B28" s="84">
        <v>18</v>
      </c>
      <c r="C28" s="39">
        <f>VLOOKUP(AL28,'[1]tong K22'!$B$7:$C$768,2,0)</f>
        <v>13055631</v>
      </c>
      <c r="D28" s="90" t="s">
        <v>355</v>
      </c>
      <c r="E28" s="91" t="s">
        <v>356</v>
      </c>
      <c r="F28" s="37" t="str">
        <f t="shared" si="0"/>
        <v>Nguyễn Lê Hậu 09/03/1984</v>
      </c>
      <c r="G28" s="92" t="s">
        <v>357</v>
      </c>
      <c r="H28" s="93" t="str">
        <f>VLOOKUP(AL28,'[2]các nganh '!$G$7:$H$641,2,0)</f>
        <v>Bắc Ninh</v>
      </c>
      <c r="I28" s="93" t="str">
        <f>VLOOKUP(AL28,'[2]các nganh '!$G$7:$I$641,3,0)</f>
        <v>Nam</v>
      </c>
      <c r="J28" s="93" t="str">
        <f>VLOOKUP(AL28,'[2]các nganh '!$G$7:$L$641,6,0)</f>
        <v>Quản lý kinh tế</v>
      </c>
      <c r="K28" s="93" t="str">
        <f>VLOOKUP(AL28,'[2]các nganh '!$G$7:$J$641,4,0)</f>
        <v>QH-2013-E</v>
      </c>
      <c r="L28" s="93" t="str">
        <f>VLOOKUP(AL28,'[2]các nganh '!$G$7:$M$641,7,0)</f>
        <v>60340410</v>
      </c>
      <c r="M28" s="93" t="s">
        <v>379</v>
      </c>
      <c r="N28" s="93"/>
      <c r="O28" s="94" t="str">
        <f>VLOOKUP(AL28,'[2]các nganh '!$G$7:$O$641,9,0)</f>
        <v>Quản lý chất lượng tín dụng tại Ngân hàng  TMCP Công thương Việt Nam - Chi nhánh Bắc Ninh</v>
      </c>
      <c r="P28" s="93" t="str">
        <f>VLOOKUP(AL28,'[2]các nganh '!$G$7:$P$641,10,0)</f>
        <v>PGS.TS. Đinh Văn Thông</v>
      </c>
      <c r="Q28" s="93" t="str">
        <f>VLOOKUP(AL28,'[2]các nganh '!$G$7:$Q$641,11,0)</f>
        <v xml:space="preserve"> Trường ĐH Kinh tế, ĐHQG Hà Nội</v>
      </c>
      <c r="R28" s="92" t="str">
        <f t="shared" si="7"/>
        <v>2129/QĐ-ĐHKT,ngày 27/05/2015 của Hiệu trưởng Trường ĐHKT-ĐHQGHN</v>
      </c>
      <c r="S28" s="88">
        <f>VLOOKUP(F28,'[3]chen TL'!$G$2:$AL$65,32,0)</f>
        <v>3.15</v>
      </c>
      <c r="T28" s="88"/>
      <c r="U28" s="133">
        <f>VLOOKUP(F28,'[3]chen TL'!$G$2:$AO$65,35,0)</f>
        <v>6.5</v>
      </c>
      <c r="V28" s="84" t="str">
        <f t="shared" si="2"/>
        <v>C+</v>
      </c>
      <c r="W28" s="93" t="s">
        <v>49</v>
      </c>
      <c r="X28" s="93" t="s">
        <v>54</v>
      </c>
      <c r="Y28" s="88" t="str">
        <f>VLOOKUP(F28,'[3]chen TL'!$G$2:$AT$66,40,0)</f>
        <v>1654/QĐ-ĐHKT ngày 13 tháng 6 năm 2016</v>
      </c>
      <c r="Z28" s="84" t="str">
        <f>VLOOKUP(F28,'[3]chen TL'!$G$2:$U$65,15,0)</f>
        <v>PGS.TS. Phạm Văn Dũng</v>
      </c>
      <c r="AA28" s="84" t="str">
        <f>VLOOKUP(F28,'[3]chen TL'!$G$2:$X$65,18,0)</f>
        <v>TS. Trần Đức Vui</v>
      </c>
      <c r="AB28" s="84" t="str">
        <f>VLOOKUP(F28,'[3]chen TL'!$G$2:$AA$65,21,0)</f>
        <v>PGS.TS. Nguyễn Ngọc Hồi</v>
      </c>
      <c r="AC28" s="84" t="str">
        <f>VLOOKUP(F28,'[3]chen TL'!$G$2:$AD$65,24,0)</f>
        <v>TS. Lê Thị Hồng Điệp</v>
      </c>
      <c r="AD28" s="84" t="str">
        <f>VLOOKUP(F28,'[3]chen TL'!$G$2:$AG$65,27,0)</f>
        <v>PGS.TS. Lê Quốc Hội</v>
      </c>
      <c r="AE28" s="84" t="str">
        <f>VLOOKUP(F28,'[3]chen TL'!$G$2:$AW$65,43,0)</f>
        <v>ngày 02 tháng 7 năm 2016</v>
      </c>
      <c r="AF28" s="92" t="s">
        <v>359</v>
      </c>
      <c r="AG28" s="95" t="s">
        <v>360</v>
      </c>
      <c r="AH28" s="93"/>
      <c r="AI28" s="93"/>
      <c r="AJ28" s="93"/>
      <c r="AK28" s="39" t="str">
        <f t="shared" si="3"/>
        <v>Nguyễn Lê Hậu</v>
      </c>
      <c r="AL28" s="39" t="str">
        <f t="shared" si="4"/>
        <v>Nguyễn Lê Hậu 09/03/1984</v>
      </c>
      <c r="AM28" s="96" t="s">
        <v>358</v>
      </c>
      <c r="AN28" s="97" t="s">
        <v>51</v>
      </c>
      <c r="AO28" s="92" t="s">
        <v>50</v>
      </c>
      <c r="AP28" s="97" t="str">
        <f t="shared" si="5"/>
        <v>2129/QĐ-ĐHKT,ngày 27/05/2015 của Hiệu trưởng Trường ĐHKT-ĐHQGHN</v>
      </c>
      <c r="AQ28" s="97" t="str">
        <f t="shared" si="8"/>
        <v>nguyenlehau@gmail.com,</v>
      </c>
      <c r="AR28" s="97"/>
      <c r="AS28" s="97">
        <v>1673</v>
      </c>
      <c r="AT28" s="97"/>
      <c r="AU28" s="97"/>
      <c r="AV28" s="97"/>
      <c r="AW28" s="97"/>
      <c r="AX28" s="97"/>
      <c r="AY28" s="97"/>
      <c r="AZ28" s="97"/>
    </row>
    <row r="29" spans="1:52" s="98" customFormat="1" ht="51" customHeight="1" x14ac:dyDescent="0.2">
      <c r="A29" s="98" t="s">
        <v>618</v>
      </c>
      <c r="B29" s="84">
        <v>19</v>
      </c>
      <c r="C29" s="84">
        <v>13055494</v>
      </c>
      <c r="D29" s="90" t="s">
        <v>587</v>
      </c>
      <c r="E29" s="91" t="s">
        <v>588</v>
      </c>
      <c r="F29" s="37" t="str">
        <f t="shared" si="0"/>
        <v>Trần Thị Thu Hiền 23/10/1990</v>
      </c>
      <c r="G29" s="92" t="s">
        <v>589</v>
      </c>
      <c r="H29" s="93" t="s">
        <v>170</v>
      </c>
      <c r="I29" s="93" t="s">
        <v>86</v>
      </c>
      <c r="J29" s="93" t="s">
        <v>58</v>
      </c>
      <c r="K29" s="93" t="s">
        <v>334</v>
      </c>
      <c r="L29" s="93">
        <v>60340102</v>
      </c>
      <c r="M29" s="93" t="s">
        <v>593</v>
      </c>
      <c r="N29" s="93"/>
      <c r="O29" s="94" t="s">
        <v>594</v>
      </c>
      <c r="P29" s="93" t="s">
        <v>596</v>
      </c>
      <c r="Q29" s="93" t="s">
        <v>88</v>
      </c>
      <c r="R29" s="92" t="str">
        <f t="shared" si="7"/>
        <v>5572/QĐ-ĐHKT,ngày 24/12/2015 của Hiệu trưởng Trường ĐHKT-ĐHQGHN</v>
      </c>
      <c r="S29" s="88">
        <f>VLOOKUP(F29,'[3]chen TL'!$G$2:$AL$65,32,0)</f>
        <v>2.69</v>
      </c>
      <c r="T29" s="88"/>
      <c r="U29" s="133">
        <f>VLOOKUP(F29,'[3]chen TL'!$G$2:$AO$65,35,0)</f>
        <v>8.8000000000000007</v>
      </c>
      <c r="V29" s="84" t="str">
        <f t="shared" si="2"/>
        <v>A</v>
      </c>
      <c r="W29" s="93" t="s">
        <v>49</v>
      </c>
      <c r="X29" s="93" t="s">
        <v>438</v>
      </c>
      <c r="Y29" s="88" t="str">
        <f>VLOOKUP(F29,'[3]chen TL'!$G$2:$AT$66,40,0)</f>
        <v>1691/QĐ-ĐHKT ngày 13 tháng 6 năm 2016</v>
      </c>
      <c r="Z29" s="84" t="str">
        <f>VLOOKUP(F29,'[3]chen TL'!$G$2:$U$65,15,0)</f>
        <v>PGS.TS. Trần Thị Thanh Tú</v>
      </c>
      <c r="AA29" s="84" t="str">
        <f>VLOOKUP(F29,'[3]chen TL'!$G$2:$X$65,18,0)</f>
        <v>PGS.TS. Lê Hoàng Nga</v>
      </c>
      <c r="AB29" s="84" t="str">
        <f>VLOOKUP(F29,'[3]chen TL'!$G$2:$AA$65,21,0)</f>
        <v>TS. Đinh Xuân Cường</v>
      </c>
      <c r="AC29" s="84" t="str">
        <f>VLOOKUP(F29,'[3]chen TL'!$G$2:$AD$65,24,0)</f>
        <v>TS. Nguyễn Phú Hà</v>
      </c>
      <c r="AD29" s="84" t="str">
        <f>VLOOKUP(F29,'[3]chen TL'!$G$2:$AG$65,27,0)</f>
        <v>TS. Nguyễn Thị Kim Oanh</v>
      </c>
      <c r="AE29" s="84" t="str">
        <f>VLOOKUP(F29,'[3]chen TL'!$G$2:$AW$65,43,0)</f>
        <v>ngày 02 tháng 7 năm 2016</v>
      </c>
      <c r="AF29" s="92" t="s">
        <v>662</v>
      </c>
      <c r="AG29" s="95" t="s">
        <v>663</v>
      </c>
      <c r="AH29" s="93"/>
      <c r="AI29" s="93"/>
      <c r="AJ29" s="93"/>
      <c r="AK29" s="39" t="str">
        <f t="shared" si="3"/>
        <v>Trần Thị Thu Hiền</v>
      </c>
      <c r="AL29" s="39" t="str">
        <f t="shared" si="4"/>
        <v>Trần Thị Thu Hiền 23/10/1990</v>
      </c>
      <c r="AM29" s="96" t="s">
        <v>597</v>
      </c>
      <c r="AN29" s="97" t="s">
        <v>51</v>
      </c>
      <c r="AO29" s="92" t="s">
        <v>340</v>
      </c>
      <c r="AP29" s="97" t="str">
        <f t="shared" si="5"/>
        <v>5572/QĐ-ĐHKT,ngày 24/12/2015 của Hiệu trưởng Trường ĐHKT-ĐHQGHN</v>
      </c>
      <c r="AQ29" s="97" t="str">
        <f t="shared" si="8"/>
        <v>tranthuhien2310@gmail.com,</v>
      </c>
      <c r="AR29" s="43"/>
      <c r="AS29" s="43">
        <v>1796</v>
      </c>
      <c r="AT29" s="43" t="s">
        <v>599</v>
      </c>
      <c r="AU29" s="43"/>
      <c r="AV29" s="97"/>
      <c r="AW29" s="97"/>
      <c r="AX29" s="97"/>
      <c r="AY29" s="97"/>
      <c r="AZ29" s="97"/>
    </row>
    <row r="30" spans="1:52" s="98" customFormat="1" ht="51" customHeight="1" x14ac:dyDescent="0.2">
      <c r="A30" s="98" t="s">
        <v>619</v>
      </c>
      <c r="B30" s="84">
        <v>20</v>
      </c>
      <c r="C30" s="39">
        <f>VLOOKUP(AL30,'[1]tong K22'!$B$7:$C$768,2,0)</f>
        <v>13055339</v>
      </c>
      <c r="D30" s="90" t="s">
        <v>420</v>
      </c>
      <c r="E30" s="91" t="s">
        <v>421</v>
      </c>
      <c r="F30" s="37" t="str">
        <f t="shared" si="0"/>
        <v>Nguyễn Trọng Hiếu 06/10/1988</v>
      </c>
      <c r="G30" s="92" t="s">
        <v>422</v>
      </c>
      <c r="H30" s="93" t="s">
        <v>423</v>
      </c>
      <c r="I30" s="93" t="s">
        <v>57</v>
      </c>
      <c r="J30" s="93" t="s">
        <v>124</v>
      </c>
      <c r="K30" s="93" t="s">
        <v>59</v>
      </c>
      <c r="L30" s="93" t="s">
        <v>424</v>
      </c>
      <c r="M30" s="93" t="s">
        <v>425</v>
      </c>
      <c r="N30" s="93"/>
      <c r="O30" s="94" t="s">
        <v>428</v>
      </c>
      <c r="P30" s="93" t="s">
        <v>426</v>
      </c>
      <c r="Q30" s="93" t="s">
        <v>88</v>
      </c>
      <c r="R30" s="92" t="str">
        <f t="shared" si="7"/>
        <v>3027/QĐ-ĐHKT,ngày 15/07/2015 của Hiệu trưởng Trường ĐHKT-ĐHQGHN</v>
      </c>
      <c r="S30" s="88">
        <f>VLOOKUP(F30,'[3]chen TL'!$G$2:$AL$65,32,0)</f>
        <v>3.28</v>
      </c>
      <c r="T30" s="88"/>
      <c r="U30" s="133">
        <f>VLOOKUP(F30,'[3]chen TL'!$G$2:$AO$65,35,0)</f>
        <v>8.6999999999999993</v>
      </c>
      <c r="V30" s="84" t="str">
        <f t="shared" si="2"/>
        <v>A</v>
      </c>
      <c r="W30" s="93" t="s">
        <v>49</v>
      </c>
      <c r="X30" s="93" t="s">
        <v>54</v>
      </c>
      <c r="Y30" s="88" t="str">
        <f>VLOOKUP(F30,'[3]chen TL'!$G$2:$AT$66,40,0)</f>
        <v>1586/QĐ-ĐHKT ngày 07 tháng 6 năm 2016</v>
      </c>
      <c r="Z30" s="84" t="str">
        <f>VLOOKUP(F30,'[3]chen TL'!$G$2:$U$65,15,0)</f>
        <v>PGS.TS. Hà Văn Hội</v>
      </c>
      <c r="AA30" s="84" t="str">
        <f>VLOOKUP(F30,'[3]chen TL'!$G$2:$X$65,18,0)</f>
        <v>PGS.TS. Nguyễn Thị Kim Chi</v>
      </c>
      <c r="AB30" s="84" t="str">
        <f>VLOOKUP(F30,'[3]chen TL'!$G$2:$AA$65,21,0)</f>
        <v>TS. Nguyễn Lương Thanh</v>
      </c>
      <c r="AC30" s="84" t="str">
        <f>VLOOKUP(F30,'[3]chen TL'!$G$2:$AD$65,24,0)</f>
        <v>TS. Nguyễn Cẩm Nhung</v>
      </c>
      <c r="AD30" s="84" t="str">
        <f>VLOOKUP(F30,'[3]chen TL'!$G$2:$AG$65,27,0)</f>
        <v>PGS.TS. Phạm Thái Quốc</v>
      </c>
      <c r="AE30" s="84" t="str">
        <f>VLOOKUP(F30,'[3]chen TL'!$G$2:$AW$65,43,0)</f>
        <v>ngày 03 tháng 7 năm 2016</v>
      </c>
      <c r="AF30" s="92" t="s">
        <v>450</v>
      </c>
      <c r="AG30" s="95" t="s">
        <v>451</v>
      </c>
      <c r="AH30" s="93"/>
      <c r="AI30" s="93"/>
      <c r="AJ30" s="93"/>
      <c r="AK30" s="39" t="str">
        <f t="shared" si="3"/>
        <v>Nguyễn Trọng Hiếu</v>
      </c>
      <c r="AL30" s="39" t="str">
        <f t="shared" si="4"/>
        <v>Nguyễn Trọng Hiếu 06/10/1988</v>
      </c>
      <c r="AM30" s="96" t="s">
        <v>429</v>
      </c>
      <c r="AN30" s="97" t="s">
        <v>51</v>
      </c>
      <c r="AO30" s="92" t="s">
        <v>64</v>
      </c>
      <c r="AP30" s="97" t="str">
        <f t="shared" si="5"/>
        <v>3027/QĐ-ĐHKT,ngày 15/07/2015 của Hiệu trưởng Trường ĐHKT-ĐHQGHN</v>
      </c>
      <c r="AQ30" s="97" t="str">
        <f t="shared" si="8"/>
        <v>tronghieu88@gmail.com,</v>
      </c>
      <c r="AR30" s="97"/>
      <c r="AS30" s="97">
        <v>1684</v>
      </c>
      <c r="AT30" s="97"/>
      <c r="AU30" s="97"/>
      <c r="AV30" s="97"/>
      <c r="AW30" s="97"/>
      <c r="AX30" s="97"/>
      <c r="AY30" s="97"/>
      <c r="AZ30" s="97"/>
    </row>
    <row r="31" spans="1:52" s="98" customFormat="1" ht="51" customHeight="1" x14ac:dyDescent="0.2">
      <c r="A31" s="98" t="s">
        <v>620</v>
      </c>
      <c r="B31" s="84">
        <v>21</v>
      </c>
      <c r="C31" s="68" t="s">
        <v>579</v>
      </c>
      <c r="D31" s="90" t="s">
        <v>440</v>
      </c>
      <c r="E31" s="91" t="s">
        <v>125</v>
      </c>
      <c r="F31" s="37" t="str">
        <f t="shared" si="0"/>
        <v>Đào Thị Hoa 07/10/1976</v>
      </c>
      <c r="G31" s="92" t="s">
        <v>441</v>
      </c>
      <c r="H31" s="93" t="s">
        <v>80</v>
      </c>
      <c r="I31" s="93" t="s">
        <v>86</v>
      </c>
      <c r="J31" s="93" t="s">
        <v>110</v>
      </c>
      <c r="K31" s="93" t="s">
        <v>334</v>
      </c>
      <c r="L31" s="93">
        <v>60310102</v>
      </c>
      <c r="M31" s="93" t="s">
        <v>335</v>
      </c>
      <c r="N31" s="93"/>
      <c r="O31" s="94" t="s">
        <v>442</v>
      </c>
      <c r="P31" s="93" t="s">
        <v>443</v>
      </c>
      <c r="Q31" s="93" t="s">
        <v>444</v>
      </c>
      <c r="R31" s="92" t="str">
        <f t="shared" si="7"/>
        <v>5516/QĐ-ĐHKT,ngày 24/12/2015 của Hiệu trưởng Trường ĐHKT-ĐHQGHN</v>
      </c>
      <c r="S31" s="88">
        <f>VLOOKUP(F31,'[3]chen TL'!$G$2:$AL$65,32,0)</f>
        <v>2.84</v>
      </c>
      <c r="T31" s="88"/>
      <c r="U31" s="133">
        <f>VLOOKUP(F31,'[3]chen TL'!$G$2:$AO$65,35,0)</f>
        <v>8.8000000000000007</v>
      </c>
      <c r="V31" s="84" t="str">
        <f t="shared" si="2"/>
        <v>A</v>
      </c>
      <c r="W31" s="93" t="s">
        <v>49</v>
      </c>
      <c r="X31" s="93" t="s">
        <v>345</v>
      </c>
      <c r="Y31" s="88" t="str">
        <f>VLOOKUP(F31,'[3]chen TL'!$G$2:$AT$66,40,0)</f>
        <v>1583/QĐ-ĐHKT ngày 07 tháng 6 năm 2016</v>
      </c>
      <c r="Z31" s="84" t="str">
        <f>VLOOKUP(F31,'[3]chen TL'!$G$2:$U$65,15,0)</f>
        <v>PGS.TS. Lê Danh Tốn</v>
      </c>
      <c r="AA31" s="84" t="str">
        <f>VLOOKUP(F31,'[3]chen TL'!$G$2:$X$65,18,0)</f>
        <v>PGS.TS. Nguyễn Hữu Đạt</v>
      </c>
      <c r="AB31" s="84" t="str">
        <f>VLOOKUP(F31,'[3]chen TL'!$G$2:$AA$65,21,0)</f>
        <v>PGS.TS. Đinh Văn Thông</v>
      </c>
      <c r="AC31" s="84" t="str">
        <f>VLOOKUP(F31,'[3]chen TL'!$G$2:$AD$65,24,0)</f>
        <v>TS. Trần Quang Tuyến</v>
      </c>
      <c r="AD31" s="84" t="str">
        <f>VLOOKUP(F31,'[3]chen TL'!$G$2:$AG$65,27,0)</f>
        <v>TS Nguyễn Mạnh Hùng</v>
      </c>
      <c r="AE31" s="84" t="str">
        <f>VLOOKUP(F31,'[3]chen TL'!$G$2:$AW$65,43,0)</f>
        <v>ngày 03 tháng 7 năm 2016</v>
      </c>
      <c r="AF31" s="92" t="s">
        <v>445</v>
      </c>
      <c r="AG31" s="95" t="s">
        <v>446</v>
      </c>
      <c r="AH31" s="93"/>
      <c r="AI31" s="93"/>
      <c r="AJ31" s="93"/>
      <c r="AK31" s="39" t="str">
        <f t="shared" si="3"/>
        <v>Đào Thị Hoa</v>
      </c>
      <c r="AL31" s="39" t="str">
        <f t="shared" si="4"/>
        <v>Đào Thị Hoa 07/10/1976</v>
      </c>
      <c r="AM31" s="96" t="s">
        <v>447</v>
      </c>
      <c r="AN31" s="97" t="s">
        <v>51</v>
      </c>
      <c r="AO31" s="92" t="s">
        <v>340</v>
      </c>
      <c r="AP31" s="97" t="str">
        <f t="shared" si="5"/>
        <v>5516/QĐ-ĐHKT,ngày 24/12/2015 của Hiệu trưởng Trường ĐHKT-ĐHQGHN</v>
      </c>
      <c r="AQ31" s="97" t="str">
        <f t="shared" si="8"/>
        <v>daothihoa_longbien@hanoi.gov.vn,</v>
      </c>
      <c r="AR31" s="43"/>
      <c r="AS31" s="97">
        <v>1685</v>
      </c>
      <c r="AT31" s="43"/>
      <c r="AU31" s="43"/>
      <c r="AV31" s="97"/>
      <c r="AW31" s="97"/>
      <c r="AX31" s="97"/>
      <c r="AY31" s="97"/>
      <c r="AZ31" s="97"/>
    </row>
    <row r="32" spans="1:52" s="98" customFormat="1" ht="51" customHeight="1" x14ac:dyDescent="0.2">
      <c r="A32" s="98" t="s">
        <v>621</v>
      </c>
      <c r="B32" s="84">
        <v>22</v>
      </c>
      <c r="C32" s="75" t="s">
        <v>581</v>
      </c>
      <c r="D32" s="90" t="s">
        <v>252</v>
      </c>
      <c r="E32" s="91" t="s">
        <v>78</v>
      </c>
      <c r="F32" s="37" t="str">
        <f t="shared" si="0"/>
        <v>Nguyễn Thị Lan Hương 29/09/0989</v>
      </c>
      <c r="G32" s="92" t="s">
        <v>253</v>
      </c>
      <c r="H32" s="93" t="s">
        <v>80</v>
      </c>
      <c r="I32" s="93" t="s">
        <v>86</v>
      </c>
      <c r="J32" s="93" t="s">
        <v>58</v>
      </c>
      <c r="K32" s="93" t="s">
        <v>59</v>
      </c>
      <c r="L32" s="93" t="s">
        <v>60</v>
      </c>
      <c r="M32" s="93" t="s">
        <v>87</v>
      </c>
      <c r="N32" s="93"/>
      <c r="O32" s="94" t="s">
        <v>254</v>
      </c>
      <c r="P32" s="93" t="s">
        <v>255</v>
      </c>
      <c r="Q32" s="93" t="s">
        <v>88</v>
      </c>
      <c r="R32" s="92" t="str">
        <f t="shared" si="7"/>
        <v>3000/QĐ-ĐHKT,ngày 15/7/2015 của Hiệu trưởng Trường ĐHKT-ĐHQGHN</v>
      </c>
      <c r="S32" s="88">
        <f>VLOOKUP(F32,'[3]chen TL'!$G$2:$AL$65,32,0)</f>
        <v>3.28</v>
      </c>
      <c r="T32" s="88"/>
      <c r="U32" s="133">
        <f>VLOOKUP(F32,'[3]chen TL'!$G$2:$AO$65,35,0)</f>
        <v>8.4</v>
      </c>
      <c r="V32" s="84" t="str">
        <f t="shared" si="2"/>
        <v>B+</v>
      </c>
      <c r="W32" s="93" t="s">
        <v>49</v>
      </c>
      <c r="X32" s="93" t="s">
        <v>54</v>
      </c>
      <c r="Y32" s="88" t="str">
        <f>VLOOKUP(F32,'[3]chen TL'!$G$2:$AT$66,40,0)</f>
        <v>1694/QĐ-ĐHKT ngày 13 tháng 6 năm 2016</v>
      </c>
      <c r="Z32" s="84" t="str">
        <f>VLOOKUP(F32,'[3]chen TL'!$G$2:$U$65,15,0)</f>
        <v>PGS.TS. Trịnh Thị Hoa Mai</v>
      </c>
      <c r="AA32" s="84" t="str">
        <f>VLOOKUP(F32,'[3]chen TL'!$G$2:$X$65,18,0)</f>
        <v>PGS.TS. Nguyễn Hữu Tài</v>
      </c>
      <c r="AB32" s="84" t="str">
        <f>VLOOKUP(F32,'[3]chen TL'!$G$2:$AA$65,21,0)</f>
        <v>TS. Nguyễn Thị Hương Liên</v>
      </c>
      <c r="AC32" s="84" t="str">
        <f>VLOOKUP(F32,'[3]chen TL'!$G$2:$AD$65,24,0)</f>
        <v>TS. Nguyễn Thị Phương Dung</v>
      </c>
      <c r="AD32" s="84" t="str">
        <f>VLOOKUP(F32,'[3]chen TL'!$G$2:$AG$65,27,0)</f>
        <v>TS. Nguyễn Đức Tú</v>
      </c>
      <c r="AE32" s="84" t="str">
        <f>VLOOKUP(F32,'[3]chen TL'!$G$2:$AW$65,43,0)</f>
        <v>ngày 03 tháng 7 năm 2016</v>
      </c>
      <c r="AF32" s="92" t="s">
        <v>257</v>
      </c>
      <c r="AG32" s="95" t="s">
        <v>258</v>
      </c>
      <c r="AH32" s="93"/>
      <c r="AI32" s="93"/>
      <c r="AJ32" s="93"/>
      <c r="AK32" s="39" t="str">
        <f t="shared" si="3"/>
        <v>Nguyễn Thị Lan Hương</v>
      </c>
      <c r="AL32" s="39" t="str">
        <f t="shared" si="4"/>
        <v>Nguyễn Thị Lan Hương 29/09/0989</v>
      </c>
      <c r="AM32" s="96" t="s">
        <v>256</v>
      </c>
      <c r="AN32" s="97" t="s">
        <v>51</v>
      </c>
      <c r="AO32" s="92" t="s">
        <v>201</v>
      </c>
      <c r="AP32" s="97" t="str">
        <f t="shared" si="5"/>
        <v>3000/QĐ-ĐHKT,ngày 15/7/2015 của Hiệu trưởng Trường ĐHKT-ĐHQGHN</v>
      </c>
      <c r="AQ32" s="97" t="str">
        <f t="shared" si="8"/>
        <v>nguyenlanhuong89@gmail.com,</v>
      </c>
      <c r="AR32" s="97"/>
      <c r="AS32" s="97">
        <v>1655</v>
      </c>
      <c r="AT32" s="97"/>
      <c r="AU32" s="97"/>
      <c r="AV32" s="97"/>
      <c r="AW32" s="97"/>
      <c r="AX32" s="97"/>
      <c r="AY32" s="97"/>
      <c r="AZ32" s="97"/>
    </row>
    <row r="33" spans="1:52" s="98" customFormat="1" ht="51" customHeight="1" x14ac:dyDescent="0.2">
      <c r="A33" s="98" t="s">
        <v>622</v>
      </c>
      <c r="B33" s="84">
        <v>23</v>
      </c>
      <c r="C33" s="75" t="s">
        <v>569</v>
      </c>
      <c r="D33" s="90" t="s">
        <v>349</v>
      </c>
      <c r="E33" s="91" t="s">
        <v>114</v>
      </c>
      <c r="F33" s="37" t="str">
        <f t="shared" si="0"/>
        <v>Lê Thị Huyền 13/01/1987</v>
      </c>
      <c r="G33" s="92" t="s">
        <v>350</v>
      </c>
      <c r="H33" s="93" t="s">
        <v>98</v>
      </c>
      <c r="I33" s="93" t="s">
        <v>86</v>
      </c>
      <c r="J33" s="93" t="s">
        <v>110</v>
      </c>
      <c r="K33" s="93" t="s">
        <v>334</v>
      </c>
      <c r="L33" s="93">
        <v>60310102</v>
      </c>
      <c r="M33" s="93" t="s">
        <v>335</v>
      </c>
      <c r="N33" s="93"/>
      <c r="O33" s="94" t="s">
        <v>351</v>
      </c>
      <c r="P33" s="93" t="s">
        <v>343</v>
      </c>
      <c r="Q33" s="93" t="s">
        <v>344</v>
      </c>
      <c r="R33" s="92" t="str">
        <f t="shared" si="7"/>
        <v>5518/QĐ-ĐHKT,ngày 24/12/2015 của Hiệu trưởng Trường ĐHKT-ĐHQGHN</v>
      </c>
      <c r="S33" s="88">
        <f>VLOOKUP(F33,'[3]chen TL'!$G$2:$AL$65,32,0)</f>
        <v>3.19</v>
      </c>
      <c r="T33" s="88"/>
      <c r="U33" s="133">
        <f>VLOOKUP(F33,'[3]chen TL'!$G$2:$AO$65,35,0)</f>
        <v>8.6999999999999993</v>
      </c>
      <c r="V33" s="84" t="str">
        <f t="shared" si="2"/>
        <v>A</v>
      </c>
      <c r="W33" s="93" t="s">
        <v>49</v>
      </c>
      <c r="X33" s="93" t="s">
        <v>438</v>
      </c>
      <c r="Y33" s="88" t="str">
        <f>VLOOKUP(F33,'[3]chen TL'!$G$2:$AT$66,40,0)</f>
        <v>1580/QĐ-ĐHKT ngày 07 tháng 6 năm 2016</v>
      </c>
      <c r="Z33" s="84" t="str">
        <f>VLOOKUP(F33,'[3]chen TL'!$G$2:$U$65,15,0)</f>
        <v>PGS.TS. Phạm Văn Dũng</v>
      </c>
      <c r="AA33" s="84" t="str">
        <f>VLOOKUP(F33,'[3]chen TL'!$G$2:$X$65,18,0)</f>
        <v>TS. Đinh Quang Ty</v>
      </c>
      <c r="AB33" s="84" t="str">
        <f>VLOOKUP(F33,'[3]chen TL'!$G$2:$AA$65,21,0)</f>
        <v>PGS.TS. Vũ Đức Thanh</v>
      </c>
      <c r="AC33" s="84" t="str">
        <f>VLOOKUP(F33,'[3]chen TL'!$G$2:$AD$65,24,0)</f>
        <v>PGS.TS. Trần Đức Hiệp</v>
      </c>
      <c r="AD33" s="84" t="str">
        <f>VLOOKUP(F33,'[3]chen TL'!$G$2:$AG$65,27,0)</f>
        <v>TS. Dương Ngọc Thanh</v>
      </c>
      <c r="AE33" s="84" t="str">
        <f>VLOOKUP(F33,'[3]chen TL'!$G$2:$AW$65,43,0)</f>
        <v>ngày 02 tháng 7 năm 2016</v>
      </c>
      <c r="AF33" s="92" t="s">
        <v>353</v>
      </c>
      <c r="AG33" s="95" t="s">
        <v>354</v>
      </c>
      <c r="AH33" s="93"/>
      <c r="AI33" s="93"/>
      <c r="AJ33" s="93"/>
      <c r="AK33" s="39" t="str">
        <f t="shared" si="3"/>
        <v>Lê Thị Huyền</v>
      </c>
      <c r="AL33" s="39" t="str">
        <f t="shared" si="4"/>
        <v>Lê Thị Huyền 13/01/1987</v>
      </c>
      <c r="AM33" s="96" t="s">
        <v>352</v>
      </c>
      <c r="AN33" s="97" t="s">
        <v>51</v>
      </c>
      <c r="AO33" s="92" t="s">
        <v>340</v>
      </c>
      <c r="AP33" s="97" t="str">
        <f t="shared" si="5"/>
        <v>5518/QĐ-ĐHKT,ngày 24/12/2015 của Hiệu trưởng Trường ĐHKT-ĐHQGHN</v>
      </c>
      <c r="AQ33" s="97" t="str">
        <f t="shared" si="8"/>
        <v>huypham35@gmail.com,</v>
      </c>
      <c r="AR33" s="97"/>
      <c r="AS33" s="97">
        <v>1672</v>
      </c>
      <c r="AT33" s="97"/>
      <c r="AU33" s="97"/>
      <c r="AV33" s="97"/>
      <c r="AW33" s="97"/>
      <c r="AX33" s="97"/>
      <c r="AY33" s="97"/>
      <c r="AZ33" s="97"/>
    </row>
    <row r="34" spans="1:52" s="98" customFormat="1" ht="70.5" customHeight="1" x14ac:dyDescent="0.2">
      <c r="A34" s="98" t="s">
        <v>623</v>
      </c>
      <c r="B34" s="84">
        <v>24</v>
      </c>
      <c r="C34" s="39">
        <f>VLOOKUP(AL34,'[1]tong K22'!$B$7:$C$768,2,0)</f>
        <v>13055507</v>
      </c>
      <c r="D34" s="90" t="s">
        <v>387</v>
      </c>
      <c r="E34" s="91" t="s">
        <v>114</v>
      </c>
      <c r="F34" s="37" t="str">
        <f t="shared" si="0"/>
        <v>Nguyễn Thị Huyền 06/10/1991</v>
      </c>
      <c r="G34" s="92" t="s">
        <v>383</v>
      </c>
      <c r="H34" s="93" t="str">
        <f>VLOOKUP(AL34,'[2]các nganh '!$G$7:$H$641,2,0)</f>
        <v>Thái Bình</v>
      </c>
      <c r="I34" s="93" t="str">
        <f>VLOOKUP(AL34,'[2]các nganh '!$G$7:$I$641,3,0)</f>
        <v>Nữ</v>
      </c>
      <c r="J34" s="93" t="str">
        <f>VLOOKUP(AL34,'[2]các nganh '!$G$7:$L$641,6,0)</f>
        <v>Quản trị kinh doanh</v>
      </c>
      <c r="K34" s="93" t="str">
        <f>VLOOKUP(AL34,'[2]các nganh '!$G$7:$J$641,4,0)</f>
        <v>QH-2013-E</v>
      </c>
      <c r="L34" s="93">
        <v>60340102</v>
      </c>
      <c r="M34" s="93" t="s">
        <v>382</v>
      </c>
      <c r="N34" s="93"/>
      <c r="O34" s="94" t="str">
        <f>VLOOKUP(AL34,'[2]các nganh '!$G$7:$O$641,9,0)</f>
        <v>Tuyển dụng nhân lực tại Công ty Cổ phẩn Dược phẩm Trung ương 2</v>
      </c>
      <c r="P34" s="93" t="str">
        <f>VLOOKUP(AL34,'[2]các nganh '!$G$7:$P$641,10,0)</f>
        <v>PGS.TS. Nguyễn Thị Minh Nhàn</v>
      </c>
      <c r="Q34" s="93" t="s">
        <v>374</v>
      </c>
      <c r="R34" s="92" t="str">
        <f t="shared" si="7"/>
        <v>1907/QĐ-ĐHKT,ngày 27/05/2015 của Hiệu trưởng Trường ĐHKT-ĐHQGHN</v>
      </c>
      <c r="S34" s="88">
        <f>VLOOKUP(F34,'[3]chen TL'!$G$2:$AL$65,32,0)</f>
        <v>3.19</v>
      </c>
      <c r="T34" s="88"/>
      <c r="U34" s="133">
        <f>VLOOKUP(F34,'[3]chen TL'!$G$2:$AO$65,35,0)</f>
        <v>8.6999999999999993</v>
      </c>
      <c r="V34" s="84" t="str">
        <f t="shared" si="2"/>
        <v>A</v>
      </c>
      <c r="W34" s="93" t="s">
        <v>49</v>
      </c>
      <c r="X34" s="93" t="s">
        <v>54</v>
      </c>
      <c r="Y34" s="88" t="str">
        <f>VLOOKUP(F34,'[3]chen TL'!$G$2:$AT$66,40,0)</f>
        <v>1681/QĐ-ĐHKT ngày 13 tháng 6 năm 2016</v>
      </c>
      <c r="Z34" s="84" t="str">
        <f>VLOOKUP(F34,'[3]chen TL'!$G$2:$U$65,15,0)</f>
        <v>PGS.TS. Trần Anh Tài</v>
      </c>
      <c r="AA34" s="84" t="str">
        <f>VLOOKUP(F34,'[3]chen TL'!$G$2:$X$65,18,0)</f>
        <v>GS.TS. Bùi Xuân Phong</v>
      </c>
      <c r="AB34" s="84" t="str">
        <f>VLOOKUP(F34,'[3]chen TL'!$G$2:$AA$65,21,0)</f>
        <v>PGS.TS. Nguyễn Văn Định</v>
      </c>
      <c r="AC34" s="84" t="str">
        <f>VLOOKUP(F34,'[3]chen TL'!$G$2:$AD$65,24,0)</f>
        <v>TS. Đỗ Xuân Trường</v>
      </c>
      <c r="AD34" s="84" t="str">
        <f>VLOOKUP(F34,'[3]chen TL'!$G$2:$AG$65,27,0)</f>
        <v>TS. Phan Chí Anh</v>
      </c>
      <c r="AE34" s="84" t="str">
        <f>VLOOKUP(F34,'[3]chen TL'!$G$2:$AW$65,43,0)</f>
        <v>ngày 02 tháng 7 năm 2016</v>
      </c>
      <c r="AF34" s="92" t="s">
        <v>384</v>
      </c>
      <c r="AG34" s="95" t="s">
        <v>385</v>
      </c>
      <c r="AH34" s="93"/>
      <c r="AI34" s="93"/>
      <c r="AJ34" s="93"/>
      <c r="AK34" s="39" t="str">
        <f t="shared" si="3"/>
        <v>Nguyễn Thị Huyền</v>
      </c>
      <c r="AL34" s="39" t="str">
        <f t="shared" si="4"/>
        <v>Nguyễn Thị Huyền 06/10/1991</v>
      </c>
      <c r="AM34" s="96" t="s">
        <v>386</v>
      </c>
      <c r="AN34" s="97" t="s">
        <v>51</v>
      </c>
      <c r="AO34" s="92" t="s">
        <v>50</v>
      </c>
      <c r="AP34" s="97" t="str">
        <f t="shared" si="5"/>
        <v>1907/QĐ-ĐHKT,ngày 27/05/2015 của Hiệu trưởng Trường ĐHKT-ĐHQGHN</v>
      </c>
      <c r="AQ34" s="97" t="str">
        <f t="shared" si="8"/>
        <v>0610nguyenthihuyen@gmail.com,</v>
      </c>
      <c r="AR34" s="97"/>
      <c r="AS34" s="97">
        <v>1677</v>
      </c>
      <c r="AT34" s="97"/>
      <c r="AU34" s="97"/>
      <c r="AV34" s="97"/>
      <c r="AW34" s="97"/>
      <c r="AX34" s="97"/>
      <c r="AY34" s="97"/>
      <c r="AZ34" s="97"/>
    </row>
    <row r="35" spans="1:52" s="98" customFormat="1" ht="51" customHeight="1" x14ac:dyDescent="0.2">
      <c r="A35" s="98" t="s">
        <v>624</v>
      </c>
      <c r="B35" s="84">
        <v>25</v>
      </c>
      <c r="C35" s="68" t="s">
        <v>571</v>
      </c>
      <c r="D35" s="90" t="s">
        <v>511</v>
      </c>
      <c r="E35" s="91" t="s">
        <v>512</v>
      </c>
      <c r="F35" s="37" t="str">
        <f t="shared" si="0"/>
        <v>Ngô Xuân Khiêm 14/01/1977</v>
      </c>
      <c r="G35" s="92" t="s">
        <v>513</v>
      </c>
      <c r="H35" s="93" t="s">
        <v>514</v>
      </c>
      <c r="I35" s="93" t="s">
        <v>57</v>
      </c>
      <c r="J35" s="93" t="s">
        <v>106</v>
      </c>
      <c r="K35" s="93" t="s">
        <v>334</v>
      </c>
      <c r="L35" s="93">
        <v>60340102</v>
      </c>
      <c r="M35" s="93" t="s">
        <v>520</v>
      </c>
      <c r="N35" s="93"/>
      <c r="O35" s="94" t="s">
        <v>515</v>
      </c>
      <c r="P35" s="93" t="s">
        <v>516</v>
      </c>
      <c r="Q35" s="93" t="s">
        <v>88</v>
      </c>
      <c r="R35" s="92" t="str">
        <f t="shared" si="7"/>
        <v>5457/QĐ-ĐHKT,ngày 24/12/2015 của Hiệu trưởng Trường ĐHKT-ĐHQGHN</v>
      </c>
      <c r="S35" s="88">
        <f>VLOOKUP(F35,'[3]chen TL'!$G$2:$AL$65,32,0)</f>
        <v>3.01</v>
      </c>
      <c r="T35" s="88"/>
      <c r="U35" s="133">
        <f>VLOOKUP(F35,'[3]chen TL'!$G$2:$AO$65,35,0)</f>
        <v>8.8000000000000007</v>
      </c>
      <c r="V35" s="84" t="str">
        <f t="shared" si="2"/>
        <v>A</v>
      </c>
      <c r="W35" s="93" t="s">
        <v>49</v>
      </c>
      <c r="X35" s="93" t="s">
        <v>438</v>
      </c>
      <c r="Y35" s="88" t="str">
        <f>VLOOKUP(F35,'[3]chen TL'!$G$2:$AT$66,40,0)</f>
        <v>1668/QĐ-ĐHKT ngày 13 tháng 6 năm 2016</v>
      </c>
      <c r="Z35" s="84" t="str">
        <f>VLOOKUP(F35,'[3]chen TL'!$G$2:$U$65,15,0)</f>
        <v>GS.TS. Phan Huy Đường</v>
      </c>
      <c r="AA35" s="84" t="str">
        <f>VLOOKUP(F35,'[3]chen TL'!$G$2:$X$65,18,0)</f>
        <v>TS. Nguyễn Xuân Thành</v>
      </c>
      <c r="AB35" s="84" t="str">
        <f>VLOOKUP(F35,'[3]chen TL'!$G$2:$AA$65,21,0)</f>
        <v>TS. Phan Trung Chính</v>
      </c>
      <c r="AC35" s="84" t="str">
        <f>VLOOKUP(F35,'[3]chen TL'!$G$2:$AD$65,24,0)</f>
        <v>TS. Nguyễn Thùy Anh</v>
      </c>
      <c r="AD35" s="84" t="str">
        <f>VLOOKUP(F35,'[3]chen TL'!$G$2:$AG$65,27,0)</f>
        <v>TS. Nguyễn Anh Tuấn</v>
      </c>
      <c r="AE35" s="84" t="str">
        <f>VLOOKUP(F35,'[3]chen TL'!$G$2:$AW$65,43,0)</f>
        <v>ngày 02 tháng 7 năm 2016</v>
      </c>
      <c r="AF35" s="92" t="s">
        <v>517</v>
      </c>
      <c r="AG35" s="95" t="s">
        <v>535</v>
      </c>
      <c r="AH35" s="93"/>
      <c r="AI35" s="93"/>
      <c r="AJ35" s="93"/>
      <c r="AK35" s="39" t="str">
        <f t="shared" si="3"/>
        <v>Ngô Xuân Khiêm</v>
      </c>
      <c r="AL35" s="39" t="str">
        <f t="shared" si="4"/>
        <v>Ngô Xuân Khiêm 14/01/1977</v>
      </c>
      <c r="AM35" s="96" t="s">
        <v>523</v>
      </c>
      <c r="AN35" s="97" t="s">
        <v>51</v>
      </c>
      <c r="AO35" s="92" t="s">
        <v>340</v>
      </c>
      <c r="AP35" s="97" t="str">
        <f t="shared" si="5"/>
        <v>5457/QĐ-ĐHKT,ngày 24/12/2015 của Hiệu trưởng Trường ĐHKT-ĐHQGHN</v>
      </c>
      <c r="AQ35" s="97" t="str">
        <f t="shared" si="8"/>
        <v>ngokhiem2013@gmail.com,</v>
      </c>
      <c r="AR35" s="43"/>
      <c r="AS35" s="97">
        <v>1695</v>
      </c>
      <c r="AT35" s="43"/>
      <c r="AU35" s="43"/>
      <c r="AV35" s="97"/>
      <c r="AW35" s="97"/>
      <c r="AX35" s="97"/>
      <c r="AY35" s="97"/>
      <c r="AZ35" s="97"/>
    </row>
    <row r="36" spans="1:52" s="98" customFormat="1" ht="51" customHeight="1" x14ac:dyDescent="0.2">
      <c r="A36" s="98" t="s">
        <v>625</v>
      </c>
      <c r="B36" s="84">
        <v>26</v>
      </c>
      <c r="C36" s="39">
        <f>VLOOKUP(AL36,'[1]tong K22'!$B$7:$C$768,2,0)</f>
        <v>13055518</v>
      </c>
      <c r="D36" s="90" t="s">
        <v>94</v>
      </c>
      <c r="E36" s="91" t="s">
        <v>156</v>
      </c>
      <c r="F36" s="37" t="str">
        <f t="shared" si="0"/>
        <v>Trần Thị Lan 24/09/1982</v>
      </c>
      <c r="G36" s="92" t="s">
        <v>157</v>
      </c>
      <c r="H36" s="93" t="str">
        <f>VLOOKUP(AL36,'[2]các nganh '!$G$7:$H$641,2,0)</f>
        <v>Nam Định</v>
      </c>
      <c r="I36" s="93" t="str">
        <f>VLOOKUP(AL36,'[2]các nganh '!$G$7:$I$641,3,0)</f>
        <v>Nữ</v>
      </c>
      <c r="J36" s="93" t="str">
        <f>VLOOKUP(AL36,'[2]các nganh '!$G$7:$L$641,6,0)</f>
        <v>Quản trị kinh doanh</v>
      </c>
      <c r="K36" s="93" t="str">
        <f>VLOOKUP(AL36,'[2]các nganh '!$G$7:$J$641,4,0)</f>
        <v>QH-2013-E</v>
      </c>
      <c r="L36" s="93">
        <v>60340102</v>
      </c>
      <c r="M36" s="93" t="s">
        <v>381</v>
      </c>
      <c r="N36" s="93"/>
      <c r="O36" s="94" t="str">
        <f>VLOOKUP(AL36,'[2]các nganh '!$G$7:$O$641,9,0)</f>
        <v>Đào tạo nhân lực tại Công ty 26- Bộ Quốc Phòng</v>
      </c>
      <c r="P36" s="93" t="str">
        <f>VLOOKUP(AL36,'[2]các nganh '!$G$7:$P$641,10,0)</f>
        <v>TS. Đỗ Xuân Trường</v>
      </c>
      <c r="Q36" s="93" t="str">
        <f>VLOOKUP(AL36,'[2]các nganh '!$G$7:$Q$641,11,0)</f>
        <v xml:space="preserve"> Trường ĐH Kinh tế, ĐHQG Hà Nội</v>
      </c>
      <c r="R36" s="92" t="str">
        <f t="shared" si="7"/>
        <v>1917/QĐ-ĐHKT,ngày 27/05/2015 của Hiệu trưởng Trường ĐHKT-ĐHQGHN</v>
      </c>
      <c r="S36" s="88">
        <f>VLOOKUP(F36,'[3]chen TL'!$G$2:$AL$65,32,0)</f>
        <v>2.99</v>
      </c>
      <c r="T36" s="88"/>
      <c r="U36" s="133">
        <f>VLOOKUP(F36,'[3]chen TL'!$G$2:$AO$65,35,0)</f>
        <v>8.5</v>
      </c>
      <c r="V36" s="84" t="str">
        <f t="shared" si="2"/>
        <v>A</v>
      </c>
      <c r="W36" s="93" t="s">
        <v>49</v>
      </c>
      <c r="X36" s="93" t="s">
        <v>54</v>
      </c>
      <c r="Y36" s="88" t="str">
        <f>VLOOKUP(F36,'[3]chen TL'!$G$2:$AT$66,40,0)</f>
        <v>1674/QĐ-ĐHKT ngày 13 tháng 6 năm 2016</v>
      </c>
      <c r="Z36" s="84" t="str">
        <f>VLOOKUP(F36,'[3]chen TL'!$G$2:$U$65,15,0)</f>
        <v>PGS.TS. Hoàng Văn Hải</v>
      </c>
      <c r="AA36" s="84" t="str">
        <f>VLOOKUP(F36,'[3]chen TL'!$G$2:$X$65,18,0)</f>
        <v>PGS.TS. Nguyễn Văn Định</v>
      </c>
      <c r="AB36" s="84" t="str">
        <f>VLOOKUP(F36,'[3]chen TL'!$G$2:$AA$65,21,0)</f>
        <v>PGS.TS. Đỗ Minh Cương</v>
      </c>
      <c r="AC36" s="84" t="str">
        <f>VLOOKUP(F36,'[3]chen TL'!$G$2:$AD$65,24,0)</f>
        <v>TS. Nhâm Phong Tuân</v>
      </c>
      <c r="AD36" s="84" t="str">
        <f>VLOOKUP(F36,'[3]chen TL'!$G$2:$AG$65,27,0)</f>
        <v>GS.TS. Bùi Xuân Phong</v>
      </c>
      <c r="AE36" s="84" t="str">
        <f>VLOOKUP(F36,'[3]chen TL'!$G$2:$AW$65,43,0)</f>
        <v>ngày 02 tháng 7 năm 2016</v>
      </c>
      <c r="AF36" s="92" t="s">
        <v>158</v>
      </c>
      <c r="AG36" s="95" t="s">
        <v>159</v>
      </c>
      <c r="AH36" s="93"/>
      <c r="AI36" s="93"/>
      <c r="AJ36" s="93"/>
      <c r="AK36" s="39" t="str">
        <f t="shared" si="3"/>
        <v>Trần Thị Lan</v>
      </c>
      <c r="AL36" s="39" t="str">
        <f t="shared" si="4"/>
        <v>Trần Thị Lan 24/09/1982</v>
      </c>
      <c r="AM36" s="96" t="s">
        <v>160</v>
      </c>
      <c r="AN36" s="97" t="s">
        <v>51</v>
      </c>
      <c r="AO36" s="92" t="s">
        <v>50</v>
      </c>
      <c r="AP36" s="97" t="str">
        <f t="shared" si="5"/>
        <v>1917/QĐ-ĐHKT,ngày 27/05/2015 của Hiệu trưởng Trường ĐHKT-ĐHQGHN</v>
      </c>
      <c r="AQ36" s="97" t="str">
        <f t="shared" si="8"/>
        <v>lantran009@gmail.com,</v>
      </c>
      <c r="AR36" s="97"/>
      <c r="AS36" s="97">
        <v>1578</v>
      </c>
      <c r="AT36" s="97"/>
      <c r="AU36" s="97"/>
      <c r="AV36" s="97"/>
      <c r="AW36" s="97"/>
      <c r="AX36" s="97"/>
      <c r="AY36" s="97"/>
      <c r="AZ36" s="97"/>
    </row>
    <row r="37" spans="1:52" s="98" customFormat="1" ht="51" customHeight="1" x14ac:dyDescent="0.2">
      <c r="A37" s="98" t="s">
        <v>626</v>
      </c>
      <c r="B37" s="84">
        <v>27</v>
      </c>
      <c r="C37" s="37">
        <f>VLOOKUP(AL37,'[1]tong K22'!$B$7:$C$768,2,0)</f>
        <v>13055665</v>
      </c>
      <c r="D37" s="85" t="s">
        <v>132</v>
      </c>
      <c r="E37" s="86" t="s">
        <v>133</v>
      </c>
      <c r="F37" s="37" t="str">
        <f t="shared" si="0"/>
        <v>Hoàng Hồng Lặng 03/04/1983</v>
      </c>
      <c r="G37" s="68" t="s">
        <v>134</v>
      </c>
      <c r="H37" s="84" t="str">
        <f>VLOOKUP(AL37,'[2]các nganh '!$G$7:$H$641,2,0)</f>
        <v>Lạng Sơn</v>
      </c>
      <c r="I37" s="84" t="str">
        <f>VLOOKUP(AL37,'[2]các nganh '!$G$7:$I$641,3,0)</f>
        <v>Nữ</v>
      </c>
      <c r="J37" s="84" t="str">
        <f>VLOOKUP(AL37,'[2]các nganh '!$G$7:$L$641,6,0)</f>
        <v>Quản lý kinh tế</v>
      </c>
      <c r="K37" s="84" t="str">
        <f>VLOOKUP(AL37,'[2]các nganh '!$G$7:$J$641,4,0)</f>
        <v>QH-2013-E</v>
      </c>
      <c r="L37" s="84" t="str">
        <f>VLOOKUP(AL37,'[2]các nganh '!$G$7:$M$641,7,0)</f>
        <v>60340410</v>
      </c>
      <c r="M37" s="84" t="s">
        <v>378</v>
      </c>
      <c r="N37" s="84"/>
      <c r="O37" s="87" t="str">
        <f>VLOOKUP(AL37,'[2]các nganh '!$G$7:$O$641,9,0)</f>
        <v>Chính sách phát triển nguồn nhân lực  nông thôn tỉnh Lạng Sơn</v>
      </c>
      <c r="P37" s="84" t="str">
        <f>VLOOKUP(AL37,'[2]các nganh '!$G$7:$P$641,10,0)</f>
        <v>TS. Lê Hồng Huyên</v>
      </c>
      <c r="Q37" s="84" t="s">
        <v>100</v>
      </c>
      <c r="R37" s="68" t="str">
        <f t="shared" si="7"/>
        <v>2159/QĐ-ĐHKT,ngày 27/05/2015 của Hiệu trưởng Trường ĐHKT-ĐHQGHN</v>
      </c>
      <c r="S37" s="88">
        <f>VLOOKUP(F37,'[3]chen TL'!$G$2:$AL$65,32,0)</f>
        <v>2.94</v>
      </c>
      <c r="T37" s="88"/>
      <c r="U37" s="133">
        <f>VLOOKUP(F37,'[3]chen TL'!$G$2:$AO$65,35,0)</f>
        <v>8.5</v>
      </c>
      <c r="V37" s="84" t="str">
        <f t="shared" si="2"/>
        <v>A</v>
      </c>
      <c r="W37" s="84" t="s">
        <v>49</v>
      </c>
      <c r="X37" s="84" t="s">
        <v>54</v>
      </c>
      <c r="Y37" s="88" t="str">
        <f>VLOOKUP(F37,'[3]chen TL'!$G$2:$AT$66,40,0)</f>
        <v>1666/QĐ-ĐHKT ngày 13 tháng 6 năm 2016</v>
      </c>
      <c r="Z37" s="84" t="str">
        <f>VLOOKUP(F37,'[3]chen TL'!$G$2:$U$65,15,0)</f>
        <v>GS.TS. Phan Huy Đường</v>
      </c>
      <c r="AA37" s="84" t="str">
        <f>VLOOKUP(F37,'[3]chen TL'!$G$2:$X$65,18,0)</f>
        <v>PGS.TS. Phạm Thị Hồng Điệp</v>
      </c>
      <c r="AB37" s="84" t="str">
        <f>VLOOKUP(F37,'[3]chen TL'!$G$2:$AA$65,21,0)</f>
        <v>TS. Phan Trung Chính</v>
      </c>
      <c r="AC37" s="84" t="str">
        <f>VLOOKUP(F37,'[3]chen TL'!$G$2:$AD$65,24,0)</f>
        <v>TS. Nguyễn Thị Thu Hoài</v>
      </c>
      <c r="AD37" s="84" t="str">
        <f>VLOOKUP(F37,'[3]chen TL'!$G$2:$AG$65,27,0)</f>
        <v>PGS.TS. Trương Quốc Cường</v>
      </c>
      <c r="AE37" s="84" t="str">
        <f>VLOOKUP(F37,'[3]chen TL'!$G$2:$AW$65,43,0)</f>
        <v>ngày 02 tháng 7 năm 2016</v>
      </c>
      <c r="AF37" s="68" t="s">
        <v>135</v>
      </c>
      <c r="AG37" s="89" t="s">
        <v>136</v>
      </c>
      <c r="AH37" s="84"/>
      <c r="AI37" s="84"/>
      <c r="AJ37" s="84"/>
      <c r="AK37" s="37" t="str">
        <f t="shared" si="3"/>
        <v>Hoàng Hồng Lặng</v>
      </c>
      <c r="AL37" s="37" t="str">
        <f t="shared" si="4"/>
        <v>Hoàng Hồng Lặng 03/04/1983</v>
      </c>
      <c r="AM37" s="132">
        <v>2159</v>
      </c>
      <c r="AN37" s="60" t="s">
        <v>51</v>
      </c>
      <c r="AO37" s="68" t="s">
        <v>50</v>
      </c>
      <c r="AP37" s="60" t="str">
        <f t="shared" si="5"/>
        <v>2159/QĐ-ĐHKT,ngày 27/05/2015 của Hiệu trưởng Trường ĐHKT-ĐHQGHN</v>
      </c>
      <c r="AQ37" s="60" t="str">
        <f t="shared" si="8"/>
        <v>hoanghonglang@gmail.com,</v>
      </c>
      <c r="AR37" s="60"/>
      <c r="AS37" s="82">
        <v>1575</v>
      </c>
      <c r="AT37" s="83">
        <v>42557</v>
      </c>
      <c r="AU37" s="82" t="s">
        <v>558</v>
      </c>
      <c r="AV37" s="97"/>
      <c r="AW37" s="97"/>
      <c r="AX37" s="97"/>
      <c r="AY37" s="97"/>
      <c r="AZ37" s="97"/>
    </row>
    <row r="38" spans="1:52" s="98" customFormat="1" ht="51" customHeight="1" x14ac:dyDescent="0.2">
      <c r="A38" s="98" t="s">
        <v>627</v>
      </c>
      <c r="B38" s="84">
        <v>28</v>
      </c>
      <c r="C38" s="39">
        <f>VLOOKUP(AL38,'[1]tong K22'!$B$7:$C$768,2,0)</f>
        <v>13055668</v>
      </c>
      <c r="D38" s="90" t="s">
        <v>187</v>
      </c>
      <c r="E38" s="91" t="s">
        <v>73</v>
      </c>
      <c r="F38" s="37" t="str">
        <f t="shared" si="0"/>
        <v>Đoàn Thị Thùy Linh 12/10/1979</v>
      </c>
      <c r="G38" s="92" t="s">
        <v>188</v>
      </c>
      <c r="H38" s="93" t="str">
        <f>VLOOKUP(AL38,'[2]các nganh '!$G$7:$H$641,2,0)</f>
        <v>Hải Dương</v>
      </c>
      <c r="I38" s="93" t="str">
        <f>VLOOKUP(AL38,'[2]các nganh '!$G$7:$I$641,3,0)</f>
        <v>Nữ</v>
      </c>
      <c r="J38" s="93" t="str">
        <f>VLOOKUP(AL38,'[2]các nganh '!$G$7:$L$641,6,0)</f>
        <v>Quản lý kinh tế</v>
      </c>
      <c r="K38" s="93" t="str">
        <f>VLOOKUP(AL38,'[2]các nganh '!$G$7:$J$641,4,0)</f>
        <v>QH-2013-E</v>
      </c>
      <c r="L38" s="93" t="str">
        <f>VLOOKUP(AL38,'[2]các nganh '!$G$7:$M$641,7,0)</f>
        <v>60340410</v>
      </c>
      <c r="M38" s="93" t="s">
        <v>378</v>
      </c>
      <c r="N38" s="93"/>
      <c r="O38" s="94" t="str">
        <f>VLOOKUP(AL38,'[2]các nganh '!$G$7:$O$641,9,0)</f>
        <v>Chính sách phát triển công nghiệp hỗ trợ trên địa bàn tỉnh Hải Dương</v>
      </c>
      <c r="P38" s="93" t="s">
        <v>189</v>
      </c>
      <c r="Q38" s="93" t="str">
        <f>VLOOKUP(AL38,'[2]các nganh '!$G$7:$Q$641,11,0)</f>
        <v xml:space="preserve"> Trường ĐH Kinh tế, ĐHQG Hà Nội</v>
      </c>
      <c r="R38" s="92" t="str">
        <f t="shared" si="7"/>
        <v>376/QĐ-ĐHKT,ngày 11/03/2016 của Hiệu trưởng Trường ĐHKT-ĐHQGHN</v>
      </c>
      <c r="S38" s="88">
        <f>VLOOKUP(F38,'[3]chen TL'!$G$2:$AL$65,32,0)</f>
        <v>2.91</v>
      </c>
      <c r="T38" s="88"/>
      <c r="U38" s="133">
        <f>VLOOKUP(F38,'[3]chen TL'!$G$2:$AO$65,35,0)</f>
        <v>8.8000000000000007</v>
      </c>
      <c r="V38" s="84" t="str">
        <f t="shared" si="2"/>
        <v>A</v>
      </c>
      <c r="W38" s="93" t="s">
        <v>49</v>
      </c>
      <c r="X38" s="93" t="s">
        <v>54</v>
      </c>
      <c r="Y38" s="88" t="str">
        <f>VLOOKUP(F38,'[3]chen TL'!$G$2:$AT$66,40,0)</f>
        <v>1667/QĐ-ĐHKT ngày 13 tháng 6 năm 2016</v>
      </c>
      <c r="Z38" s="84" t="str">
        <f>VLOOKUP(F38,'[3]chen TL'!$G$2:$U$65,15,0)</f>
        <v>GS.TS. Phan Huy Đường</v>
      </c>
      <c r="AA38" s="84" t="str">
        <f>VLOOKUP(F38,'[3]chen TL'!$G$2:$X$65,18,0)</f>
        <v>PGS.TS. Trương Quốc Cường</v>
      </c>
      <c r="AB38" s="84" t="str">
        <f>VLOOKUP(F38,'[3]chen TL'!$G$2:$AA$65,21,0)</f>
        <v>PGS.TS. Phạm Thị Hồng Điệp</v>
      </c>
      <c r="AC38" s="84" t="str">
        <f>VLOOKUP(F38,'[3]chen TL'!$G$2:$AD$65,24,0)</f>
        <v>TS. Nguyễn Thị Thu Hoài</v>
      </c>
      <c r="AD38" s="84" t="str">
        <f>VLOOKUP(F38,'[3]chen TL'!$G$2:$AG$65,27,0)</f>
        <v>TS. Phan Trung Chính</v>
      </c>
      <c r="AE38" s="84" t="str">
        <f>VLOOKUP(F38,'[3]chen TL'!$G$2:$AW$65,43,0)</f>
        <v>ngày 02 tháng 7 năm 2016</v>
      </c>
      <c r="AF38" s="92" t="s">
        <v>192</v>
      </c>
      <c r="AG38" s="95" t="s">
        <v>193</v>
      </c>
      <c r="AH38" s="93"/>
      <c r="AI38" s="93"/>
      <c r="AJ38" s="93"/>
      <c r="AK38" s="39" t="str">
        <f t="shared" si="3"/>
        <v>Đoàn Thị Thùy Linh</v>
      </c>
      <c r="AL38" s="39" t="str">
        <f t="shared" si="4"/>
        <v>Đoàn Thị Thùy Linh 12/10/1979</v>
      </c>
      <c r="AM38" s="96" t="s">
        <v>190</v>
      </c>
      <c r="AN38" s="97" t="s">
        <v>51</v>
      </c>
      <c r="AO38" s="92" t="s">
        <v>191</v>
      </c>
      <c r="AP38" s="97" t="str">
        <f t="shared" si="5"/>
        <v>376/QĐ-ĐHKT,ngày 11/03/2016 của Hiệu trưởng Trường ĐHKT-ĐHQGHN</v>
      </c>
      <c r="AQ38" s="97" t="str">
        <f t="shared" si="8"/>
        <v>thuylinh.skh@gmail.com,</v>
      </c>
      <c r="AR38" s="97"/>
      <c r="AS38" s="97">
        <v>1584</v>
      </c>
      <c r="AT38" s="97"/>
      <c r="AU38" s="97"/>
      <c r="AV38" s="97"/>
      <c r="AW38" s="97"/>
      <c r="AX38" s="97"/>
      <c r="AY38" s="97"/>
      <c r="AZ38" s="97"/>
    </row>
    <row r="39" spans="1:52" s="98" customFormat="1" ht="51" customHeight="1" x14ac:dyDescent="0.2">
      <c r="A39" s="98" t="s">
        <v>628</v>
      </c>
      <c r="B39" s="84">
        <v>29</v>
      </c>
      <c r="C39" s="39">
        <f>VLOOKUP(AL39,'[1]tong K22'!$B$7:$C$768,2,0)</f>
        <v>13055521</v>
      </c>
      <c r="D39" s="90" t="s">
        <v>163</v>
      </c>
      <c r="E39" s="91" t="s">
        <v>73</v>
      </c>
      <c r="F39" s="37" t="str">
        <f t="shared" si="0"/>
        <v>Nguyễn Diệu Linh 04/11/1991</v>
      </c>
      <c r="G39" s="92" t="s">
        <v>164</v>
      </c>
      <c r="H39" s="93" t="str">
        <f>VLOOKUP(AL39,'[2]các nganh '!$G$7:$H$641,2,0)</f>
        <v>Hà Nội</v>
      </c>
      <c r="I39" s="93" t="str">
        <f>VLOOKUP(AL39,'[2]các nganh '!$G$7:$I$641,3,0)</f>
        <v>Nữ</v>
      </c>
      <c r="J39" s="93" t="str">
        <f>VLOOKUP(AL39,'[2]các nganh '!$G$7:$L$641,6,0)</f>
        <v>Quản trị kinh doanh</v>
      </c>
      <c r="K39" s="93" t="str">
        <f>VLOOKUP(AL39,'[2]các nganh '!$G$7:$J$641,4,0)</f>
        <v>QH-2013-E</v>
      </c>
      <c r="L39" s="93">
        <v>60340102</v>
      </c>
      <c r="M39" s="93" t="s">
        <v>381</v>
      </c>
      <c r="N39" s="93"/>
      <c r="O39" s="94" t="str">
        <f>VLOOKUP(AL39,'[2]các nganh '!$G$7:$O$641,9,0)</f>
        <v>Tạo động lực cho người lao động tại công ty Cổ phần Đầu tư Xây dựng Hạ tầng Hồng Hà</v>
      </c>
      <c r="P39" s="93" t="str">
        <f>VLOOKUP(AL39,'[2]các nganh '!$G$7:$P$641,10,0)</f>
        <v>TS. Đỗ Xuân Trường</v>
      </c>
      <c r="Q39" s="93" t="str">
        <f>VLOOKUP(AL39,'[2]các nganh '!$G$7:$Q$641,11,0)</f>
        <v xml:space="preserve"> Trường ĐH Kinh tế, ĐHQG Hà Nội</v>
      </c>
      <c r="R39" s="92" t="str">
        <f t="shared" si="7"/>
        <v>1921/QĐ-ĐHKT,ngày 27/05/2015 của Hiệu trưởng Trường ĐHKT-ĐHQGHN</v>
      </c>
      <c r="S39" s="88">
        <f>VLOOKUP(F39,'[3]chen TL'!$G$2:$AL$65,32,0)</f>
        <v>3.35</v>
      </c>
      <c r="T39" s="88"/>
      <c r="U39" s="133">
        <f>VLOOKUP(F39,'[3]chen TL'!$G$2:$AO$65,35,0)</f>
        <v>8.3000000000000007</v>
      </c>
      <c r="V39" s="84" t="str">
        <f t="shared" si="2"/>
        <v>B+</v>
      </c>
      <c r="W39" s="93" t="s">
        <v>49</v>
      </c>
      <c r="X39" s="93" t="s">
        <v>54</v>
      </c>
      <c r="Y39" s="88" t="str">
        <f>VLOOKUP(F39,'[3]chen TL'!$G$2:$AT$66,40,0)</f>
        <v>1675/QĐ-ĐHKT ngày 13 tháng 6 năm 2016</v>
      </c>
      <c r="Z39" s="84" t="str">
        <f>VLOOKUP(F39,'[3]chen TL'!$G$2:$U$65,15,0)</f>
        <v>PGS.TS. Hoàng Văn Hải</v>
      </c>
      <c r="AA39" s="84" t="str">
        <f>VLOOKUP(F39,'[3]chen TL'!$G$2:$X$65,18,0)</f>
        <v>PGS.TS. Đỗ Minh Cương</v>
      </c>
      <c r="AB39" s="84" t="str">
        <f>VLOOKUP(F39,'[3]chen TL'!$G$2:$AA$65,21,0)</f>
        <v>PGS.TS. Nguyễn Văn Định</v>
      </c>
      <c r="AC39" s="84" t="str">
        <f>VLOOKUP(F39,'[3]chen TL'!$G$2:$AD$65,24,0)</f>
        <v>TS. Nhâm Phong Tuân</v>
      </c>
      <c r="AD39" s="84" t="str">
        <f>VLOOKUP(F39,'[3]chen TL'!$G$2:$AG$65,27,0)</f>
        <v>GS.TS. Bùi Xuân Phong</v>
      </c>
      <c r="AE39" s="84" t="str">
        <f>VLOOKUP(F39,'[3]chen TL'!$G$2:$AW$65,43,0)</f>
        <v>ngày 02 tháng 7 năm 2016</v>
      </c>
      <c r="AF39" s="92" t="s">
        <v>167</v>
      </c>
      <c r="AG39" s="95" t="s">
        <v>168</v>
      </c>
      <c r="AH39" s="93"/>
      <c r="AI39" s="93"/>
      <c r="AJ39" s="93"/>
      <c r="AK39" s="39" t="str">
        <f t="shared" si="3"/>
        <v>Nguyễn Diệu Linh</v>
      </c>
      <c r="AL39" s="39" t="str">
        <f t="shared" si="4"/>
        <v>Nguyễn Diệu Linh 04/11/1991</v>
      </c>
      <c r="AM39" s="96" t="s">
        <v>166</v>
      </c>
      <c r="AN39" s="97" t="s">
        <v>51</v>
      </c>
      <c r="AO39" s="92" t="s">
        <v>50</v>
      </c>
      <c r="AP39" s="97" t="str">
        <f t="shared" si="5"/>
        <v>1921/QĐ-ĐHKT,ngày 27/05/2015 của Hiệu trưởng Trường ĐHKT-ĐHQGHN</v>
      </c>
      <c r="AQ39" s="97" t="str">
        <f t="shared" si="8"/>
        <v>nguyendieulinh1191@gmail.com,</v>
      </c>
      <c r="AR39" s="97"/>
      <c r="AS39" s="97">
        <v>1580</v>
      </c>
      <c r="AT39" s="97"/>
      <c r="AU39" s="97"/>
      <c r="AV39" s="97"/>
      <c r="AW39" s="97"/>
      <c r="AX39" s="97"/>
      <c r="AY39" s="97"/>
      <c r="AZ39" s="97"/>
    </row>
    <row r="40" spans="1:52" s="98" customFormat="1" ht="51" customHeight="1" x14ac:dyDescent="0.2">
      <c r="A40" s="98" t="s">
        <v>629</v>
      </c>
      <c r="B40" s="84">
        <v>30</v>
      </c>
      <c r="C40" s="39">
        <f>VLOOKUP(AL40,'[1]tong K22'!$B$7:$C$768,2,0)</f>
        <v>13055413</v>
      </c>
      <c r="D40" s="90" t="s">
        <v>72</v>
      </c>
      <c r="E40" s="91" t="s">
        <v>73</v>
      </c>
      <c r="F40" s="37" t="str">
        <f t="shared" si="0"/>
        <v>Phạm Thị Linh 20/01/1991</v>
      </c>
      <c r="G40" s="92" t="s">
        <v>74</v>
      </c>
      <c r="H40" s="93" t="s">
        <v>170</v>
      </c>
      <c r="I40" s="93" t="s">
        <v>86</v>
      </c>
      <c r="J40" s="93" t="s">
        <v>58</v>
      </c>
      <c r="K40" s="93" t="s">
        <v>59</v>
      </c>
      <c r="L40" s="93" t="s">
        <v>60</v>
      </c>
      <c r="M40" s="93" t="s">
        <v>61</v>
      </c>
      <c r="N40" s="93"/>
      <c r="O40" s="94" t="s">
        <v>171</v>
      </c>
      <c r="P40" s="93" t="s">
        <v>432</v>
      </c>
      <c r="Q40" s="93" t="s">
        <v>172</v>
      </c>
      <c r="R40" s="92" t="s">
        <v>173</v>
      </c>
      <c r="S40" s="88">
        <f>VLOOKUP(F40,'[3]chen TL'!$G$2:$AL$65,32,0)</f>
        <v>3.07</v>
      </c>
      <c r="T40" s="88"/>
      <c r="U40" s="133">
        <f>VLOOKUP(F40,'[3]chen TL'!$G$2:$AO$65,35,0)</f>
        <v>8.3000000000000007</v>
      </c>
      <c r="V40" s="84" t="str">
        <f t="shared" si="2"/>
        <v>B+</v>
      </c>
      <c r="W40" s="93" t="s">
        <v>63</v>
      </c>
      <c r="X40" s="93" t="s">
        <v>54</v>
      </c>
      <c r="Y40" s="88" t="str">
        <f>VLOOKUP(F40,'[3]chen TL'!$G$2:$AT$66,40,0)</f>
        <v>1579/QĐ-ĐHKT ngày 07 tháng 6 năm 2016</v>
      </c>
      <c r="Z40" s="84" t="str">
        <f>VLOOKUP(F40,'[3]chen TL'!$G$2:$U$65,15,0)</f>
        <v>TS. Lê Trung Thành</v>
      </c>
      <c r="AA40" s="84" t="str">
        <f>VLOOKUP(F40,'[3]chen TL'!$G$2:$X$65,18,0)</f>
        <v>PGS.TS. Vũ Sỹ Cường</v>
      </c>
      <c r="AB40" s="84" t="str">
        <f>VLOOKUP(F40,'[3]chen TL'!$G$2:$AA$65,21,0)</f>
        <v>PGS.TS. Lưu Thị Hương</v>
      </c>
      <c r="AC40" s="84" t="str">
        <f>VLOOKUP(F40,'[3]chen TL'!$G$2:$AD$65,24,0)</f>
        <v>TS. Trần Thị Vân Anh</v>
      </c>
      <c r="AD40" s="84" t="str">
        <f>VLOOKUP(F40,'[3]chen TL'!$G$2:$AG$65,27,0)</f>
        <v>TS. Nguyễn Thế Hùng</v>
      </c>
      <c r="AE40" s="84" t="str">
        <f>VLOOKUP(F40,'[3]chen TL'!$G$2:$AW$65,43,0)</f>
        <v>ngày 03 tháng 7 năm 2016</v>
      </c>
      <c r="AF40" s="92" t="s">
        <v>76</v>
      </c>
      <c r="AG40" s="95" t="s">
        <v>77</v>
      </c>
      <c r="AH40" s="93"/>
      <c r="AI40" s="93"/>
      <c r="AJ40" s="93"/>
      <c r="AK40" s="39" t="str">
        <f t="shared" si="3"/>
        <v>Phạm Thị Linh</v>
      </c>
      <c r="AL40" s="39" t="str">
        <f t="shared" si="4"/>
        <v>Phạm Thị Linh 20/01/1991</v>
      </c>
      <c r="AM40" s="96" t="s">
        <v>75</v>
      </c>
      <c r="AN40" s="97" t="s">
        <v>51</v>
      </c>
      <c r="AO40" s="92" t="s">
        <v>50</v>
      </c>
      <c r="AP40" s="97" t="str">
        <f t="shared" si="5"/>
        <v>2041/QĐ-ĐHKT,ngày 27/05/2015 của Hiệu trưởng Trường ĐHKT-ĐHQGHN</v>
      </c>
      <c r="AQ40" s="97" t="str">
        <f t="shared" si="8"/>
        <v>linh.pham20191@gmail.com,</v>
      </c>
      <c r="AR40" s="97"/>
      <c r="AS40" s="82">
        <v>1581</v>
      </c>
      <c r="AT40" s="97"/>
      <c r="AU40" s="97"/>
      <c r="AV40" s="97"/>
      <c r="AW40" s="97"/>
      <c r="AX40" s="97"/>
      <c r="AY40" s="97"/>
      <c r="AZ40" s="97"/>
    </row>
    <row r="41" spans="1:52" s="98" customFormat="1" ht="51" customHeight="1" x14ac:dyDescent="0.2">
      <c r="A41" s="98" t="s">
        <v>630</v>
      </c>
      <c r="B41" s="84">
        <v>31</v>
      </c>
      <c r="C41" s="39">
        <f>VLOOKUP(AL41,'[1]tong K22'!$B$7:$C$768,2,0)</f>
        <v>13055670</v>
      </c>
      <c r="D41" s="90" t="s">
        <v>194</v>
      </c>
      <c r="E41" s="91" t="s">
        <v>195</v>
      </c>
      <c r="F41" s="37" t="str">
        <f t="shared" si="0"/>
        <v>Nguyễn Thị Minh Loan 25/10/1984</v>
      </c>
      <c r="G41" s="92" t="s">
        <v>196</v>
      </c>
      <c r="H41" s="93" t="s">
        <v>80</v>
      </c>
      <c r="I41" s="93" t="s">
        <v>86</v>
      </c>
      <c r="J41" s="93" t="s">
        <v>106</v>
      </c>
      <c r="K41" s="93" t="s">
        <v>59</v>
      </c>
      <c r="L41" s="93" t="s">
        <v>107</v>
      </c>
      <c r="M41" s="93" t="s">
        <v>108</v>
      </c>
      <c r="N41" s="93"/>
      <c r="O41" s="94" t="s">
        <v>197</v>
      </c>
      <c r="P41" s="93" t="s">
        <v>198</v>
      </c>
      <c r="Q41" s="93" t="s">
        <v>199</v>
      </c>
      <c r="R41" s="92" t="str">
        <f>AP41</f>
        <v>2971/QĐ-ĐHKT,ngày 15/7/2015 của Hiệu trưởng Trường ĐHKT-ĐHQGHN</v>
      </c>
      <c r="S41" s="88">
        <f>VLOOKUP(F41,'[3]chen TL'!$G$2:$AL$65,32,0)</f>
        <v>3.01</v>
      </c>
      <c r="T41" s="88"/>
      <c r="U41" s="133">
        <f>VLOOKUP(F41,'[3]chen TL'!$G$2:$AO$65,35,0)</f>
        <v>6.5</v>
      </c>
      <c r="V41" s="84" t="str">
        <f t="shared" si="2"/>
        <v>C+</v>
      </c>
      <c r="W41" s="93" t="s">
        <v>49</v>
      </c>
      <c r="X41" s="93" t="s">
        <v>54</v>
      </c>
      <c r="Y41" s="88" t="str">
        <f>VLOOKUP(F41,'[3]chen TL'!$G$2:$AT$66,40,0)</f>
        <v>1655/QĐ-ĐHKT ngày 13 tháng 6 năm 2016</v>
      </c>
      <c r="Z41" s="84" t="str">
        <f>VLOOKUP(F41,'[3]chen TL'!$G$2:$U$65,15,0)</f>
        <v>PGS.TS. Phạm Văn Dũng</v>
      </c>
      <c r="AA41" s="84" t="str">
        <f>VLOOKUP(F41,'[3]chen TL'!$G$2:$X$65,18,0)</f>
        <v>PGS.TS. Lê Quốc Hội</v>
      </c>
      <c r="AB41" s="84" t="str">
        <f>VLOOKUP(F41,'[3]chen TL'!$G$2:$AA$65,21,0)</f>
        <v>TS. Trần Đức Vui</v>
      </c>
      <c r="AC41" s="84" t="str">
        <f>VLOOKUP(F41,'[3]chen TL'!$G$2:$AD$65,24,0)</f>
        <v>TS. Lê Thị Hồng Điệp</v>
      </c>
      <c r="AD41" s="84" t="str">
        <f>VLOOKUP(F41,'[3]chen TL'!$G$2:$AG$65,27,0)</f>
        <v>PGS.TS. Nguyễn Ngọc Hồi</v>
      </c>
      <c r="AE41" s="84" t="str">
        <f>VLOOKUP(F41,'[3]chen TL'!$G$2:$AW$65,43,0)</f>
        <v>ngày 02 tháng 7 năm 2016</v>
      </c>
      <c r="AF41" s="92" t="s">
        <v>218</v>
      </c>
      <c r="AG41" s="95" t="s">
        <v>202</v>
      </c>
      <c r="AH41" s="93"/>
      <c r="AI41" s="93"/>
      <c r="AJ41" s="93" t="s">
        <v>203</v>
      </c>
      <c r="AK41" s="39" t="str">
        <f t="shared" si="3"/>
        <v>Nguyễn Thị Minh Loan</v>
      </c>
      <c r="AL41" s="39" t="str">
        <f t="shared" si="4"/>
        <v>Nguyễn Thị Minh Loan 25/10/1984</v>
      </c>
      <c r="AM41" s="96" t="s">
        <v>200</v>
      </c>
      <c r="AN41" s="97" t="s">
        <v>51</v>
      </c>
      <c r="AO41" s="92" t="s">
        <v>201</v>
      </c>
      <c r="AP41" s="97" t="str">
        <f t="shared" si="5"/>
        <v>2971/QĐ-ĐHKT,ngày 15/7/2015 của Hiệu trưởng Trường ĐHKT-ĐHQGHN</v>
      </c>
      <c r="AQ41" s="97" t="str">
        <f t="shared" si="8"/>
        <v>minhloan5566@gmail.com,</v>
      </c>
      <c r="AR41" s="97"/>
      <c r="AS41" s="82">
        <v>1585</v>
      </c>
      <c r="AT41" s="97"/>
      <c r="AU41" s="97"/>
      <c r="AV41" s="97"/>
      <c r="AW41" s="97"/>
      <c r="AX41" s="97"/>
      <c r="AY41" s="97"/>
      <c r="AZ41" s="97"/>
    </row>
    <row r="42" spans="1:52" s="98" customFormat="1" ht="51" customHeight="1" x14ac:dyDescent="0.2">
      <c r="A42" s="98" t="s">
        <v>631</v>
      </c>
      <c r="B42" s="84">
        <v>32</v>
      </c>
      <c r="C42" s="39">
        <f>VLOOKUP(AL42,'[1]tong K22'!$B$7:$C$768,2,0)</f>
        <v>13055415</v>
      </c>
      <c r="D42" s="90" t="s">
        <v>247</v>
      </c>
      <c r="E42" s="91" t="s">
        <v>195</v>
      </c>
      <c r="F42" s="37" t="str">
        <f t="shared" si="0"/>
        <v>Nguyễn Thị Nguyệt Loan 02/10/1986</v>
      </c>
      <c r="G42" s="92" t="s">
        <v>246</v>
      </c>
      <c r="H42" s="93" t="s">
        <v>668</v>
      </c>
      <c r="I42" s="93" t="s">
        <v>86</v>
      </c>
      <c r="J42" s="93" t="str">
        <f>VLOOKUP(AL42,'[2]các nganh '!$G$7:$L$641,6,0)</f>
        <v>Tài chính - Ngân hàng</v>
      </c>
      <c r="K42" s="93" t="str">
        <f>VLOOKUP(AL42,'[2]các nganh '!$G$7:$J$641,4,0)</f>
        <v>QH-2013-E</v>
      </c>
      <c r="L42" s="93" t="str">
        <f>VLOOKUP(AL42,'[2]các nganh '!$G$7:$M$641,7,0)</f>
        <v>60340201</v>
      </c>
      <c r="M42" s="93" t="str">
        <f>VLOOKUP(AL42,'[2]các nganh '!$G$7:$N$641,8,0)</f>
        <v>K22-TCNH3</v>
      </c>
      <c r="N42" s="93"/>
      <c r="O42" s="94" t="str">
        <f>VLOOKUP(AL42,'[2]các nganh '!$G$7:$O$641,9,0)</f>
        <v>Phát triển dịch vụ phi tín dụng tại Ngân hàng TMCP Á Châu - Chi nhánh Bắc Ninh</v>
      </c>
      <c r="P42" s="93" t="str">
        <f>VLOOKUP(AL42,'[2]các nganh '!$G$7:$P$641,10,0)</f>
        <v>PGS.TS. Trịnh Thị Hoa Mai</v>
      </c>
      <c r="Q42" s="93" t="str">
        <f>VLOOKUP(AL42,'[2]các nganh '!$G$7:$Q$641,11,0)</f>
        <v xml:space="preserve"> Trường ĐH Kinh tế, ĐHQG Hà Nội</v>
      </c>
      <c r="R42" s="92" t="str">
        <f>AP42</f>
        <v>2043/QĐ-ĐHKT,ngày 27/05/2015 của Hiệu trưởng Trường ĐHKT-ĐHQGHN</v>
      </c>
      <c r="S42" s="88">
        <f>VLOOKUP(F42,'[3]chen TL'!$G$2:$AL$65,32,0)</f>
        <v>2.83</v>
      </c>
      <c r="T42" s="88"/>
      <c r="U42" s="133">
        <f>VLOOKUP(F42,'[3]chen TL'!$G$2:$AO$65,35,0)</f>
        <v>8.8000000000000007</v>
      </c>
      <c r="V42" s="84" t="str">
        <f t="shared" si="2"/>
        <v>A</v>
      </c>
      <c r="W42" s="93" t="s">
        <v>49</v>
      </c>
      <c r="X42" s="93" t="s">
        <v>54</v>
      </c>
      <c r="Y42" s="88" t="str">
        <f>VLOOKUP(F42,'[3]chen TL'!$G$2:$AT$66,40,0)</f>
        <v>1775/QĐ-ĐHKT ngày 21 tháng 6 năm 2016</v>
      </c>
      <c r="Z42" s="84" t="str">
        <f>VLOOKUP(F42,'[3]chen TL'!$G$2:$U$65,15,0)</f>
        <v>PGS.TS. Nguyễn Hồng Sơn</v>
      </c>
      <c r="AA42" s="84" t="str">
        <f>VLOOKUP(F42,'[3]chen TL'!$G$2:$X$65,18,0)</f>
        <v>TS. Nguyễn Đức Trung</v>
      </c>
      <c r="AB42" s="84" t="str">
        <f>VLOOKUP(F42,'[3]chen TL'!$G$2:$AA$65,21,0)</f>
        <v>TS. Nguyễn Thế Hùng</v>
      </c>
      <c r="AC42" s="84" t="str">
        <f>VLOOKUP(F42,'[3]chen TL'!$G$2:$AD$65,24,0)</f>
        <v>TS. Đinh Thị Thanh Vân</v>
      </c>
      <c r="AD42" s="84" t="str">
        <f>VLOOKUP(F42,'[3]chen TL'!$G$2:$AG$65,27,0)</f>
        <v>TS. Phan Hữu Nghị</v>
      </c>
      <c r="AE42" s="84" t="str">
        <f>VLOOKUP(F42,'[3]chen TL'!$G$2:$AW$65,43,0)</f>
        <v>ngày 02 tháng 7 năm 2016</v>
      </c>
      <c r="AF42" s="92" t="s">
        <v>250</v>
      </c>
      <c r="AG42" s="95" t="s">
        <v>251</v>
      </c>
      <c r="AH42" s="93"/>
      <c r="AI42" s="93"/>
      <c r="AJ42" s="93" t="s">
        <v>248</v>
      </c>
      <c r="AK42" s="39" t="str">
        <f t="shared" si="3"/>
        <v>Nguyễn Thị Nguyệt Loan</v>
      </c>
      <c r="AL42" s="39" t="str">
        <f t="shared" si="4"/>
        <v>Nguyễn Thị Nguyệt Loan 02/10/1986</v>
      </c>
      <c r="AM42" s="96" t="s">
        <v>249</v>
      </c>
      <c r="AN42" s="97" t="s">
        <v>51</v>
      </c>
      <c r="AO42" s="92" t="s">
        <v>50</v>
      </c>
      <c r="AP42" s="97" t="str">
        <f t="shared" si="5"/>
        <v>2043/QĐ-ĐHKT,ngày 27/05/2015 của Hiệu trưởng Trường ĐHKT-ĐHQGHN</v>
      </c>
      <c r="AQ42" s="97" t="str">
        <f t="shared" si="8"/>
        <v>nguyenthinguyetloan@gmail.com,</v>
      </c>
      <c r="AR42" s="97"/>
      <c r="AS42" s="97">
        <v>1654</v>
      </c>
      <c r="AT42" s="97"/>
      <c r="AU42" s="97"/>
      <c r="AV42" s="97"/>
      <c r="AW42" s="97"/>
      <c r="AX42" s="97"/>
      <c r="AY42" s="97"/>
      <c r="AZ42" s="97"/>
    </row>
    <row r="43" spans="1:52" s="98" customFormat="1" ht="51" customHeight="1" x14ac:dyDescent="0.2">
      <c r="A43" s="98" t="s">
        <v>632</v>
      </c>
      <c r="B43" s="84">
        <v>33</v>
      </c>
      <c r="C43" s="39">
        <f>VLOOKUP(AL43,'[1]tong K22'!$B$7:$C$768,2,0)</f>
        <v>13055422</v>
      </c>
      <c r="D43" s="90" t="s">
        <v>204</v>
      </c>
      <c r="E43" s="91" t="s">
        <v>205</v>
      </c>
      <c r="F43" s="37" t="str">
        <f t="shared" ref="F43:F74" si="9">TRIM(AK43)&amp;" "&amp;TRIM(G43)</f>
        <v>Nguyễn Văn Mạnh 05/02/1987</v>
      </c>
      <c r="G43" s="92" t="s">
        <v>206</v>
      </c>
      <c r="H43" s="93" t="s">
        <v>669</v>
      </c>
      <c r="I43" s="93" t="s">
        <v>57</v>
      </c>
      <c r="J43" s="93" t="s">
        <v>58</v>
      </c>
      <c r="K43" s="93" t="s">
        <v>59</v>
      </c>
      <c r="L43" s="93" t="s">
        <v>60</v>
      </c>
      <c r="M43" s="93" t="s">
        <v>99</v>
      </c>
      <c r="N43" s="93"/>
      <c r="O43" s="94" t="s">
        <v>212</v>
      </c>
      <c r="P43" s="93" t="s">
        <v>213</v>
      </c>
      <c r="Q43" s="93" t="s">
        <v>214</v>
      </c>
      <c r="R43" s="92" t="s">
        <v>433</v>
      </c>
      <c r="S43" s="88">
        <f>VLOOKUP(F43,'[3]chen TL'!$G$2:$AL$65,32,0)</f>
        <v>2.69</v>
      </c>
      <c r="T43" s="88"/>
      <c r="U43" s="133">
        <f>VLOOKUP(F43,'[3]chen TL'!$G$2:$AO$65,35,0)</f>
        <v>8.5</v>
      </c>
      <c r="V43" s="84" t="str">
        <f t="shared" si="2"/>
        <v>A</v>
      </c>
      <c r="W43" s="93" t="s">
        <v>63</v>
      </c>
      <c r="X43" s="93" t="s">
        <v>54</v>
      </c>
      <c r="Y43" s="88" t="str">
        <f>VLOOKUP(F43,'[3]chen TL'!$G$2:$AT$66,40,0)</f>
        <v>1688/QĐ-ĐHKT ngày 13 tháng 6 năm 2016</v>
      </c>
      <c r="Z43" s="84" t="str">
        <f>VLOOKUP(F43,'[3]chen TL'!$G$2:$U$65,15,0)</f>
        <v>PGS.TS. Trần Thị Thanh Tú</v>
      </c>
      <c r="AA43" s="84" t="str">
        <f>VLOOKUP(F43,'[3]chen TL'!$G$2:$X$65,18,0)</f>
        <v>TS. Nguyễn Thị Kim Oanh</v>
      </c>
      <c r="AB43" s="84" t="str">
        <f>VLOOKUP(F43,'[3]chen TL'!$G$2:$AA$65,21,0)</f>
        <v>PGS.TS. Lê Hoàng Nga</v>
      </c>
      <c r="AC43" s="84" t="str">
        <f>VLOOKUP(F43,'[3]chen TL'!$G$2:$AD$65,24,0)</f>
        <v>TS. Nguyễn Phú Hà</v>
      </c>
      <c r="AD43" s="84" t="str">
        <f>VLOOKUP(F43,'[3]chen TL'!$G$2:$AG$65,27,0)</f>
        <v>TS. Đinh Xuân Cường</v>
      </c>
      <c r="AE43" s="84" t="str">
        <f>VLOOKUP(F43,'[3]chen TL'!$G$2:$AW$65,43,0)</f>
        <v>ngày 02 tháng 7 năm 2016</v>
      </c>
      <c r="AF43" s="92" t="s">
        <v>207</v>
      </c>
      <c r="AG43" s="95" t="s">
        <v>208</v>
      </c>
      <c r="AH43" s="93"/>
      <c r="AI43" s="93"/>
      <c r="AJ43" s="93"/>
      <c r="AK43" s="39" t="str">
        <f t="shared" ref="AK43:AK74" si="10">TRIM(D43)&amp;" "&amp;TRIM(E43)</f>
        <v>Nguyễn Văn Mạnh</v>
      </c>
      <c r="AL43" s="39" t="str">
        <f t="shared" ref="AL43:AL74" si="11">TRIM(AK43)&amp;" "&amp;TRIM(G43)</f>
        <v>Nguyễn Văn Mạnh 05/02/1987</v>
      </c>
      <c r="AM43" s="96" t="s">
        <v>209</v>
      </c>
      <c r="AN43" s="97" t="s">
        <v>51</v>
      </c>
      <c r="AO43" s="92" t="s">
        <v>210</v>
      </c>
      <c r="AP43" s="97" t="str">
        <f t="shared" ref="AP43:AP74" si="12">AM43&amp;AN43&amp;AO43</f>
        <v>2916/QĐ-ĐHKT,ngày 10/7/2015 của Hiệu trưởng Trường ĐHKT-ĐHQGHN</v>
      </c>
      <c r="AQ43" s="97" t="str">
        <f t="shared" si="8"/>
        <v>nguyenvanmanh0502@gmail.com,</v>
      </c>
      <c r="AR43" s="97"/>
      <c r="AS43" s="82">
        <v>1587</v>
      </c>
      <c r="AT43" s="97"/>
      <c r="AU43" s="97"/>
      <c r="AV43" s="97"/>
      <c r="AW43" s="97"/>
      <c r="AX43" s="97"/>
      <c r="AY43" s="97"/>
      <c r="AZ43" s="97"/>
    </row>
    <row r="44" spans="1:52" s="98" customFormat="1" ht="51" customHeight="1" x14ac:dyDescent="0.2">
      <c r="A44" s="98" t="s">
        <v>633</v>
      </c>
      <c r="B44" s="84">
        <v>34</v>
      </c>
      <c r="C44" s="39">
        <f>VLOOKUP(AL44,'[1]tong K22'!$B$7:$C$768,2,0)</f>
        <v>13055682</v>
      </c>
      <c r="D44" s="90" t="s">
        <v>308</v>
      </c>
      <c r="E44" s="91" t="s">
        <v>96</v>
      </c>
      <c r="F44" s="37" t="str">
        <f t="shared" si="9"/>
        <v>Nguyễn Thị Hằng Nga 12/03/1989</v>
      </c>
      <c r="G44" s="92" t="s">
        <v>309</v>
      </c>
      <c r="H44" s="93" t="str">
        <f>VLOOKUP(AL44,'[2]các nganh '!$G$7:$H$641,2,0)</f>
        <v>Hà Nội</v>
      </c>
      <c r="I44" s="93" t="str">
        <f>VLOOKUP(AL44,'[2]các nganh '!$G$7:$I$641,3,0)</f>
        <v>Nữ</v>
      </c>
      <c r="J44" s="93" t="str">
        <f>VLOOKUP(AL44,'[2]các nganh '!$G$7:$L$641,6,0)</f>
        <v>Quản lý kinh tế</v>
      </c>
      <c r="K44" s="93" t="str">
        <f>VLOOKUP(AL44,'[2]các nganh '!$G$7:$J$641,4,0)</f>
        <v>QH-2013-E</v>
      </c>
      <c r="L44" s="93" t="str">
        <f>VLOOKUP(AL44,'[2]các nganh '!$G$7:$M$641,7,0)</f>
        <v>60340410</v>
      </c>
      <c r="M44" s="93" t="s">
        <v>379</v>
      </c>
      <c r="N44" s="93"/>
      <c r="O44" s="94" t="s">
        <v>436</v>
      </c>
      <c r="P44" s="93" t="str">
        <f>VLOOKUP(AL44,'[2]các nganh '!$G$7:$P$641,10,0)</f>
        <v>PGS.TS. Đinh Văn Thông</v>
      </c>
      <c r="Q44" s="93" t="str">
        <f>VLOOKUP(AL44,'[2]các nganh '!$G$7:$Q$641,11,0)</f>
        <v xml:space="preserve"> Trường ĐH Kinh tế, ĐHQG Hà Nội</v>
      </c>
      <c r="R44" s="92" t="str">
        <f t="shared" ref="R44:R74" si="13">AP44</f>
        <v>2175/QĐ-ĐHKT,ngày 27/05/2015 của Hiệu trưởng Trường ĐHKT-ĐHQGHN</v>
      </c>
      <c r="S44" s="88">
        <f>VLOOKUP(F44,'[3]chen TL'!$G$2:$AL$65,32,0)</f>
        <v>3.16</v>
      </c>
      <c r="T44" s="88"/>
      <c r="U44" s="133">
        <f>VLOOKUP(F44,'[3]chen TL'!$G$2:$AO$65,35,0)</f>
        <v>7.5</v>
      </c>
      <c r="V44" s="84" t="str">
        <f t="shared" si="2"/>
        <v>B</v>
      </c>
      <c r="W44" s="93" t="s">
        <v>49</v>
      </c>
      <c r="X44" s="93" t="s">
        <v>54</v>
      </c>
      <c r="Y44" s="88" t="str">
        <f>VLOOKUP(F44,'[3]chen TL'!$G$2:$AT$66,40,0)</f>
        <v>1653/QĐ-ĐHKT ngày 13 tháng 6 năm 2016</v>
      </c>
      <c r="Z44" s="84" t="str">
        <f>VLOOKUP(F44,'[3]chen TL'!$G$2:$U$65,15,0)</f>
        <v>PGS.TS. Phạm Văn Dũng</v>
      </c>
      <c r="AA44" s="84" t="str">
        <f>VLOOKUP(F44,'[3]chen TL'!$G$2:$X$65,18,0)</f>
        <v>PGS.TS. Nguyễn Ngọc Hồi</v>
      </c>
      <c r="AB44" s="84" t="str">
        <f>VLOOKUP(F44,'[3]chen TL'!$G$2:$AA$65,21,0)</f>
        <v>TS. Trần Đức Vui</v>
      </c>
      <c r="AC44" s="84" t="str">
        <f>VLOOKUP(F44,'[3]chen TL'!$G$2:$AD$65,24,0)</f>
        <v>TS. Lê Thị Hồng Điệp</v>
      </c>
      <c r="AD44" s="84" t="str">
        <f>VLOOKUP(F44,'[3]chen TL'!$G$2:$AG$65,27,0)</f>
        <v>PGS.TS. Lê Quốc Hội</v>
      </c>
      <c r="AE44" s="84" t="str">
        <f>VLOOKUP(F44,'[3]chen TL'!$G$2:$AW$65,43,0)</f>
        <v>ngày 02 tháng 7 năm 2016</v>
      </c>
      <c r="AF44" s="92" t="s">
        <v>311</v>
      </c>
      <c r="AG44" s="95" t="s">
        <v>312</v>
      </c>
      <c r="AH44" s="93"/>
      <c r="AI44" s="93"/>
      <c r="AJ44" s="93"/>
      <c r="AK44" s="39" t="str">
        <f t="shared" si="10"/>
        <v>Nguyễn Thị Hằng Nga</v>
      </c>
      <c r="AL44" s="39" t="str">
        <f t="shared" si="11"/>
        <v>Nguyễn Thị Hằng Nga 12/03/1989</v>
      </c>
      <c r="AM44" s="96" t="s">
        <v>310</v>
      </c>
      <c r="AN44" s="97" t="s">
        <v>51</v>
      </c>
      <c r="AO44" s="92" t="s">
        <v>50</v>
      </c>
      <c r="AP44" s="97" t="str">
        <f t="shared" si="12"/>
        <v>2175/QĐ-ĐHKT,ngày 27/05/2015 của Hiệu trưởng Trường ĐHKT-ĐHQGHN</v>
      </c>
      <c r="AQ44" s="97" t="str">
        <f t="shared" si="8"/>
        <v>n.nga89@gmail.com,</v>
      </c>
      <c r="AR44" s="97"/>
      <c r="AS44" s="97">
        <v>1666</v>
      </c>
      <c r="AT44" s="97"/>
      <c r="AU44" s="97"/>
      <c r="AV44" s="97"/>
      <c r="AW44" s="97"/>
      <c r="AX44" s="97"/>
      <c r="AY44" s="97"/>
      <c r="AZ44" s="97"/>
    </row>
    <row r="45" spans="1:52" s="98" customFormat="1" ht="51" customHeight="1" x14ac:dyDescent="0.2">
      <c r="A45" s="98" t="s">
        <v>634</v>
      </c>
      <c r="B45" s="84">
        <v>35</v>
      </c>
      <c r="C45" s="39">
        <f>VLOOKUP(AL45,'[1]tong K22'!$B$7:$C$768,2,0)</f>
        <v>13055055</v>
      </c>
      <c r="D45" s="90" t="s">
        <v>277</v>
      </c>
      <c r="E45" s="91" t="s">
        <v>96</v>
      </c>
      <c r="F45" s="37" t="str">
        <f t="shared" si="9"/>
        <v>Nguyễn Thùy Nga 23/05/1989</v>
      </c>
      <c r="G45" s="92" t="s">
        <v>278</v>
      </c>
      <c r="H45" s="93" t="str">
        <f>VLOOKUP(AL45,'[2]các nganh '!$G$7:$H$641,2,0)</f>
        <v>Bắc Ninh</v>
      </c>
      <c r="I45" s="93" t="str">
        <f>VLOOKUP(AL45,'[2]các nganh '!$G$7:$I$641,3,0)</f>
        <v>Nữ</v>
      </c>
      <c r="J45" s="93" t="str">
        <f>VLOOKUP(AL45,'[2]các nganh '!$G$7:$L$641,6,0)</f>
        <v>Tài chính - Ngân hàng</v>
      </c>
      <c r="K45" s="93" t="str">
        <f>VLOOKUP(AL45,'[2]các nganh '!$G$7:$J$641,4,0)</f>
        <v>QH-2013-E</v>
      </c>
      <c r="L45" s="93" t="str">
        <f>VLOOKUP(AL45,'[2]các nganh '!$G$7:$M$641,7,0)</f>
        <v>60340201</v>
      </c>
      <c r="M45" s="93" t="str">
        <f>VLOOKUP(AL45,'[2]các nganh '!$G$7:$N$641,8,0)</f>
        <v>K22-TCNH1</v>
      </c>
      <c r="N45" s="93"/>
      <c r="O45" s="94" t="str">
        <f>VLOOKUP(AL45,'[2]các nganh '!$G$7:$O$641,9,0)</f>
        <v>Quản trị rủi ro tín dụng tại Ngân hàng TMCP Bưu điện Liên Việt</v>
      </c>
      <c r="P45" s="93" t="str">
        <f>VLOOKUP(AL45,'[2]các nganh '!$G$7:$P$641,10,0)</f>
        <v>PGS.TS. Trần Thị Thái Hà</v>
      </c>
      <c r="Q45" s="93" t="str">
        <f>VLOOKUP(AL45,'[2]các nganh '!$G$7:$Q$641,11,0)</f>
        <v xml:space="preserve"> Trường ĐH Kinh tế, ĐHQG Hà Nội</v>
      </c>
      <c r="R45" s="92" t="str">
        <f t="shared" si="13"/>
        <v>731/QĐ-ĐHKT,ngày 23/03/2015 của Hiệu trưởng Trường ĐHKT-ĐHQGHN</v>
      </c>
      <c r="S45" s="88">
        <f>VLOOKUP(F45,'[3]chen TL'!$G$2:$AL$65,32,0)</f>
        <v>3.27</v>
      </c>
      <c r="T45" s="88"/>
      <c r="U45" s="133">
        <f>VLOOKUP(F45,'[3]chen TL'!$G$2:$AO$65,35,0)</f>
        <v>8.6</v>
      </c>
      <c r="V45" s="84" t="str">
        <f t="shared" si="2"/>
        <v>A</v>
      </c>
      <c r="W45" s="93" t="s">
        <v>49</v>
      </c>
      <c r="X45" s="93" t="s">
        <v>55</v>
      </c>
      <c r="Y45" s="88" t="str">
        <f>VLOOKUP(F45,'[3]chen TL'!$G$2:$AT$66,40,0)</f>
        <v>1696/QĐ-ĐHKT ngày 13 tháng 6 năm 2016</v>
      </c>
      <c r="Z45" s="84" t="str">
        <f>VLOOKUP(F45,'[3]chen TL'!$G$2:$U$65,15,0)</f>
        <v>PGS.TS. Trịnh Thị Hoa Mai</v>
      </c>
      <c r="AA45" s="84" t="str">
        <f>VLOOKUP(F45,'[3]chen TL'!$G$2:$X$65,18,0)</f>
        <v>TS. Nguyễn Đức Tú</v>
      </c>
      <c r="AB45" s="84" t="str">
        <f>VLOOKUP(F45,'[3]chen TL'!$G$2:$AA$65,21,0)</f>
        <v>TS. Nguyễn Thị Hương Liên</v>
      </c>
      <c r="AC45" s="84" t="str">
        <f>VLOOKUP(F45,'[3]chen TL'!$G$2:$AD$65,24,0)</f>
        <v>TS. Nguyễn Thị Phương Dung</v>
      </c>
      <c r="AD45" s="84" t="str">
        <f>VLOOKUP(F45,'[3]chen TL'!$G$2:$AG$65,27,0)</f>
        <v>PGS.TS. Nguyễn Hữu Tài</v>
      </c>
      <c r="AE45" s="84" t="str">
        <f>VLOOKUP(F45,'[3]chen TL'!$G$2:$AW$65,43,0)</f>
        <v>ngày 03 tháng 7 năm 2016</v>
      </c>
      <c r="AF45" s="92" t="s">
        <v>279</v>
      </c>
      <c r="AG45" s="95" t="s">
        <v>280</v>
      </c>
      <c r="AH45" s="93"/>
      <c r="AI45" s="93"/>
      <c r="AJ45" s="93"/>
      <c r="AK45" s="39" t="str">
        <f t="shared" si="10"/>
        <v>Nguyễn Thùy Nga</v>
      </c>
      <c r="AL45" s="39" t="str">
        <f t="shared" si="11"/>
        <v>Nguyễn Thùy Nga 23/05/1989</v>
      </c>
      <c r="AM45" s="96" t="s">
        <v>281</v>
      </c>
      <c r="AN45" s="97" t="s">
        <v>51</v>
      </c>
      <c r="AO45" s="92" t="s">
        <v>52</v>
      </c>
      <c r="AP45" s="97" t="str">
        <f t="shared" si="12"/>
        <v>731/QĐ-ĐHKT,ngày 23/03/2015 của Hiệu trưởng Trường ĐHKT-ĐHQGHN</v>
      </c>
      <c r="AQ45" s="97" t="str">
        <f t="shared" si="8"/>
        <v>amiabledoll@gmail.com,</v>
      </c>
      <c r="AR45" s="97"/>
      <c r="AS45" s="97">
        <v>1660</v>
      </c>
      <c r="AT45" s="97"/>
      <c r="AU45" s="97"/>
      <c r="AV45" s="97"/>
      <c r="AW45" s="97"/>
      <c r="AX45" s="97"/>
      <c r="AY45" s="97"/>
      <c r="AZ45" s="97"/>
    </row>
    <row r="46" spans="1:52" s="98" customFormat="1" ht="51" customHeight="1" x14ac:dyDescent="0.2">
      <c r="A46" s="98" t="s">
        <v>333</v>
      </c>
      <c r="B46" s="84">
        <v>36</v>
      </c>
      <c r="C46" s="39">
        <f>VLOOKUP(AL46,'[1]tong K22'!$B$7:$C$768,2,0)</f>
        <v>13055532</v>
      </c>
      <c r="D46" s="90" t="s">
        <v>72</v>
      </c>
      <c r="E46" s="91" t="s">
        <v>111</v>
      </c>
      <c r="F46" s="37" t="str">
        <f t="shared" si="9"/>
        <v>Phạm Thị Ngọc 21/11/1991</v>
      </c>
      <c r="G46" s="92" t="s">
        <v>323</v>
      </c>
      <c r="H46" s="93" t="str">
        <f>VLOOKUP(AL46,'[2]các nganh '!$G$7:$H$641,2,0)</f>
        <v>Quảng Ninh</v>
      </c>
      <c r="I46" s="93" t="str">
        <f>VLOOKUP(AL46,'[2]các nganh '!$G$7:$I$641,3,0)</f>
        <v>Nữ</v>
      </c>
      <c r="J46" s="93" t="str">
        <f>VLOOKUP(AL46,'[2]các nganh '!$G$7:$L$641,6,0)</f>
        <v>Quản trị kinh doanh</v>
      </c>
      <c r="K46" s="93" t="str">
        <f>VLOOKUP(AL46,'[2]các nganh '!$G$7:$J$641,4,0)</f>
        <v>QH-2013-E</v>
      </c>
      <c r="L46" s="93">
        <v>60340102</v>
      </c>
      <c r="M46" s="93" t="s">
        <v>380</v>
      </c>
      <c r="N46" s="93"/>
      <c r="O46" s="94" t="str">
        <f>VLOOKUP(AL46,'[2]các nganh '!$G$7:$O$641,9,0)</f>
        <v>Năng lực cạnh tranh của Công ty trách nhiệm hữu hạn Giáo dục IDP - chi nhánh Hà Nội</v>
      </c>
      <c r="P46" s="93" t="str">
        <f>VLOOKUP(AL46,'[2]các nganh '!$G$7:$P$641,10,0)</f>
        <v>TS. Phạm Hùng Tiến</v>
      </c>
      <c r="Q46" s="93" t="str">
        <f>VLOOKUP(AL46,'[2]các nganh '!$G$7:$Q$641,11,0)</f>
        <v xml:space="preserve"> Trường ĐH Kinh tế, ĐHQG Hà Nội</v>
      </c>
      <c r="R46" s="92" t="str">
        <f t="shared" si="13"/>
        <v>1931/QĐ-ĐHKT,ngày 27/05/2015 của Hiệu trưởng Trường ĐHKT-ĐHQGHN</v>
      </c>
      <c r="S46" s="88">
        <f>VLOOKUP(F46,'[3]chen TL'!$G$2:$AL$65,32,0)</f>
        <v>3.22</v>
      </c>
      <c r="T46" s="88"/>
      <c r="U46" s="133">
        <f>VLOOKUP(F46,'[3]chen TL'!$G$2:$AO$65,35,0)</f>
        <v>8.8000000000000007</v>
      </c>
      <c r="V46" s="84" t="str">
        <f t="shared" si="2"/>
        <v>A</v>
      </c>
      <c r="W46" s="93" t="s">
        <v>49</v>
      </c>
      <c r="X46" s="93" t="s">
        <v>54</v>
      </c>
      <c r="Y46" s="88" t="str">
        <f>VLOOKUP(F46,'[3]chen TL'!$G$2:$AT$66,40,0)</f>
        <v>1679/QĐ-ĐHKT ngày 13 tháng 6 năm 2016</v>
      </c>
      <c r="Z46" s="84" t="str">
        <f>VLOOKUP(F46,'[3]chen TL'!$G$2:$U$65,15,0)</f>
        <v>PGS.TS. Trần Anh Tài</v>
      </c>
      <c r="AA46" s="84" t="str">
        <f>VLOOKUP(F46,'[3]chen TL'!$G$2:$X$65,18,0)</f>
        <v>TS. Nguyễn Thị Phi Nga</v>
      </c>
      <c r="AB46" s="84" t="str">
        <f>VLOOKUP(F46,'[3]chen TL'!$G$2:$AA$65,21,0)</f>
        <v>PGS.TS. Nguyễn Ngọc Thắng</v>
      </c>
      <c r="AC46" s="84" t="str">
        <f>VLOOKUP(F46,'[3]chen TL'!$G$2:$AD$65,24,0)</f>
        <v>TS. Trương Minh Đức</v>
      </c>
      <c r="AD46" s="84" t="str">
        <f>VLOOKUP(F46,'[3]chen TL'!$G$2:$AG$65,27,0)</f>
        <v>PGS.TS. Nguyễn Văn Phúc</v>
      </c>
      <c r="AE46" s="84" t="str">
        <f>VLOOKUP(F46,'[3]chen TL'!$G$2:$AW$65,43,0)</f>
        <v>ngày 02 tháng 7 năm 2016</v>
      </c>
      <c r="AF46" s="92" t="s">
        <v>324</v>
      </c>
      <c r="AG46" s="95" t="s">
        <v>325</v>
      </c>
      <c r="AH46" s="93"/>
      <c r="AI46" s="93"/>
      <c r="AJ46" s="93"/>
      <c r="AK46" s="39" t="str">
        <f t="shared" si="10"/>
        <v>Phạm Thị Ngọc</v>
      </c>
      <c r="AL46" s="39" t="str">
        <f t="shared" si="11"/>
        <v>Phạm Thị Ngọc 21/11/1991</v>
      </c>
      <c r="AM46" s="96" t="s">
        <v>326</v>
      </c>
      <c r="AN46" s="97" t="s">
        <v>51</v>
      </c>
      <c r="AO46" s="92" t="s">
        <v>50</v>
      </c>
      <c r="AP46" s="97" t="str">
        <f t="shared" si="12"/>
        <v>1931/QĐ-ĐHKT,ngày 27/05/2015 của Hiệu trưởng Trường ĐHKT-ĐHQGHN</v>
      </c>
      <c r="AQ46" s="97" t="str">
        <f t="shared" si="8"/>
        <v>ngocpham.2111.hl@gmail.com,</v>
      </c>
      <c r="AR46" s="97"/>
      <c r="AS46" s="97">
        <v>1669</v>
      </c>
      <c r="AT46" s="97"/>
      <c r="AU46" s="97"/>
      <c r="AV46" s="97"/>
      <c r="AW46" s="97"/>
      <c r="AX46" s="97"/>
      <c r="AY46" s="97"/>
      <c r="AZ46" s="97"/>
    </row>
    <row r="47" spans="1:52" s="98" customFormat="1" ht="51" customHeight="1" x14ac:dyDescent="0.2">
      <c r="A47" s="98" t="s">
        <v>635</v>
      </c>
      <c r="B47" s="84">
        <v>37</v>
      </c>
      <c r="C47" s="39">
        <f>VLOOKUP(AL47,'[1]tong K22'!$B$7:$C$768,2,0)</f>
        <v>13055693</v>
      </c>
      <c r="D47" s="90" t="s">
        <v>70</v>
      </c>
      <c r="E47" s="91" t="s">
        <v>111</v>
      </c>
      <c r="F47" s="37" t="str">
        <f t="shared" si="9"/>
        <v>Vũ Thị Ngọc 10/08/1984</v>
      </c>
      <c r="G47" s="92" t="s">
        <v>273</v>
      </c>
      <c r="H47" s="93" t="str">
        <f>VLOOKUP(AL47,'[2]các nganh '!$G$7:$H$641,2,0)</f>
        <v>Nam Định</v>
      </c>
      <c r="I47" s="93" t="str">
        <f>VLOOKUP(AL47,'[2]các nganh '!$G$7:$I$641,3,0)</f>
        <v>Nữ</v>
      </c>
      <c r="J47" s="93" t="str">
        <f>VLOOKUP(AL47,'[2]các nganh '!$G$7:$L$641,6,0)</f>
        <v>Quản lý kinh tế</v>
      </c>
      <c r="K47" s="93" t="str">
        <f>VLOOKUP(AL47,'[2]các nganh '!$G$7:$J$641,4,0)</f>
        <v>QH-2013-E</v>
      </c>
      <c r="L47" s="93" t="str">
        <f>VLOOKUP(AL47,'[2]các nganh '!$G$7:$M$641,7,0)</f>
        <v>60340410</v>
      </c>
      <c r="M47" s="93" t="s">
        <v>117</v>
      </c>
      <c r="N47" s="93"/>
      <c r="O47" s="94" t="str">
        <f>VLOOKUP(AL47,'[2]các nganh '!$G$7:$O$641,9,0)</f>
        <v>Quản lý nhân lực tại công ty TNHH thương mại dịch vụ Hải Tâm</v>
      </c>
      <c r="P47" s="93" t="str">
        <f>VLOOKUP(AL47,'[2]các nganh '!$G$7:$P$641,10,0)</f>
        <v>TS. Nguyễn Hữu Sở</v>
      </c>
      <c r="Q47" s="93" t="str">
        <f>VLOOKUP(AL47,'[2]các nganh '!$G$7:$Q$641,11,0)</f>
        <v xml:space="preserve"> Trường ĐH Kinh tế, ĐHQG Hà Nội</v>
      </c>
      <c r="R47" s="92" t="str">
        <f t="shared" si="13"/>
        <v>2183/QĐ-ĐHKT,ngày 27/05/2015 của Hiệu trưởng Trường ĐHKT-ĐHQGHN</v>
      </c>
      <c r="S47" s="88">
        <f>VLOOKUP(F47,'[3]chen TL'!$G$2:$AL$65,32,0)</f>
        <v>2.76</v>
      </c>
      <c r="T47" s="88"/>
      <c r="U47" s="133">
        <f>VLOOKUP(F47,'[3]chen TL'!$G$2:$AO$65,35,0)</f>
        <v>6.5</v>
      </c>
      <c r="V47" s="84" t="str">
        <f t="shared" si="2"/>
        <v>C+</v>
      </c>
      <c r="W47" s="93" t="s">
        <v>49</v>
      </c>
      <c r="X47" s="93" t="s">
        <v>54</v>
      </c>
      <c r="Y47" s="88" t="str">
        <f>VLOOKUP(F47,'[3]chen TL'!$G$2:$AT$66,40,0)</f>
        <v>1589/QĐ-ĐHKT ngày 07 tháng 6 năm 2016</v>
      </c>
      <c r="Z47" s="84" t="str">
        <f>VLOOKUP(F47,'[3]chen TL'!$G$2:$U$65,15,0)</f>
        <v>PGS.TS. Phạm Văn Dũng</v>
      </c>
      <c r="AA47" s="84" t="str">
        <f>VLOOKUP(F47,'[3]chen TL'!$G$2:$X$65,18,0)</f>
        <v>PGS.TS. Lê Quốc Hội</v>
      </c>
      <c r="AB47" s="84" t="str">
        <f>VLOOKUP(F47,'[3]chen TL'!$G$2:$AA$65,21,0)</f>
        <v>PGS.TS. Nguyễn Ngọc Hồi</v>
      </c>
      <c r="AC47" s="84" t="str">
        <f>VLOOKUP(F47,'[3]chen TL'!$G$2:$AD$65,24,0)</f>
        <v>TS. Lê Thị Hồng Điệp</v>
      </c>
      <c r="AD47" s="84" t="str">
        <f>VLOOKUP(F47,'[3]chen TL'!$G$2:$AG$65,27,0)</f>
        <v>TS. Trần Đức Vui</v>
      </c>
      <c r="AE47" s="84" t="str">
        <f>VLOOKUP(F47,'[3]chen TL'!$G$2:$AW$65,43,0)</f>
        <v>ngày 02 tháng 7 năm 2016</v>
      </c>
      <c r="AF47" s="92" t="s">
        <v>274</v>
      </c>
      <c r="AG47" s="95" t="s">
        <v>276</v>
      </c>
      <c r="AH47" s="93"/>
      <c r="AI47" s="93"/>
      <c r="AJ47" s="93"/>
      <c r="AK47" s="39" t="str">
        <f t="shared" si="10"/>
        <v>Vũ Thị Ngọc</v>
      </c>
      <c r="AL47" s="39" t="str">
        <f t="shared" si="11"/>
        <v>Vũ Thị Ngọc 10/08/1984</v>
      </c>
      <c r="AM47" s="96" t="s">
        <v>275</v>
      </c>
      <c r="AN47" s="97" t="s">
        <v>51</v>
      </c>
      <c r="AO47" s="92" t="s">
        <v>50</v>
      </c>
      <c r="AP47" s="97" t="str">
        <f t="shared" si="12"/>
        <v>2183/QĐ-ĐHKT,ngày 27/05/2015 của Hiệu trưởng Trường ĐHKT-ĐHQGHN</v>
      </c>
      <c r="AQ47" s="97" t="str">
        <f t="shared" si="8"/>
        <v>hoaingocnd84@yahoo.com,</v>
      </c>
      <c r="AR47" s="97"/>
      <c r="AS47" s="97">
        <v>1659</v>
      </c>
      <c r="AT47" s="97"/>
      <c r="AU47" s="97"/>
      <c r="AV47" s="97"/>
      <c r="AW47" s="97"/>
      <c r="AX47" s="97"/>
      <c r="AY47" s="97"/>
      <c r="AZ47" s="97"/>
    </row>
    <row r="48" spans="1:52" s="98" customFormat="1" ht="51" customHeight="1" x14ac:dyDescent="0.2">
      <c r="A48" s="98" t="s">
        <v>636</v>
      </c>
      <c r="B48" s="84">
        <v>38</v>
      </c>
      <c r="C48" s="68" t="s">
        <v>572</v>
      </c>
      <c r="D48" s="90" t="s">
        <v>527</v>
      </c>
      <c r="E48" s="91" t="s">
        <v>528</v>
      </c>
      <c r="F48" s="37" t="str">
        <f t="shared" si="9"/>
        <v>Nguyễn Tiến Ngợi 07/11/1982</v>
      </c>
      <c r="G48" s="92" t="s">
        <v>529</v>
      </c>
      <c r="H48" s="93" t="s">
        <v>514</v>
      </c>
      <c r="I48" s="93" t="s">
        <v>57</v>
      </c>
      <c r="J48" s="93" t="s">
        <v>106</v>
      </c>
      <c r="K48" s="93" t="s">
        <v>334</v>
      </c>
      <c r="L48" s="93">
        <v>60340102</v>
      </c>
      <c r="M48" s="93" t="s">
        <v>520</v>
      </c>
      <c r="N48" s="93"/>
      <c r="O48" s="94" t="s">
        <v>530</v>
      </c>
      <c r="P48" s="93" t="s">
        <v>531</v>
      </c>
      <c r="Q48" s="93" t="s">
        <v>88</v>
      </c>
      <c r="R48" s="92" t="str">
        <f t="shared" si="13"/>
        <v>5464/QĐ-ĐHKT,ngày 24/12/2015 của Hiệu trưởng Trường ĐHKT-ĐHQGHN</v>
      </c>
      <c r="S48" s="88">
        <f>VLOOKUP(F48,'[3]chen TL'!$G$2:$AL$65,32,0)</f>
        <v>3.11</v>
      </c>
      <c r="T48" s="88"/>
      <c r="U48" s="133">
        <f>VLOOKUP(F48,'[3]chen TL'!$G$2:$AO$65,35,0)</f>
        <v>8.6</v>
      </c>
      <c r="V48" s="84" t="str">
        <f t="shared" si="2"/>
        <v>A</v>
      </c>
      <c r="W48" s="93" t="s">
        <v>49</v>
      </c>
      <c r="X48" s="93" t="s">
        <v>438</v>
      </c>
      <c r="Y48" s="88" t="str">
        <f>VLOOKUP(F48,'[3]chen TL'!$G$2:$AT$66,40,0)</f>
        <v>1670/QĐ-ĐHKT ngày 13 tháng 6 năm 2016</v>
      </c>
      <c r="Z48" s="84" t="str">
        <f>VLOOKUP(F48,'[3]chen TL'!$G$2:$U$65,15,0)</f>
        <v>GS.TS. Phan Huy Đường</v>
      </c>
      <c r="AA48" s="84" t="str">
        <f>VLOOKUP(F48,'[3]chen TL'!$G$2:$X$65,18,0)</f>
        <v>TS. Nguyễn Xuân Thành</v>
      </c>
      <c r="AB48" s="84" t="str">
        <f>VLOOKUP(F48,'[3]chen TL'!$G$2:$AA$65,21,0)</f>
        <v>TS. Nguyễn Anh Tuấn</v>
      </c>
      <c r="AC48" s="84" t="str">
        <f>VLOOKUP(F48,'[3]chen TL'!$G$2:$AD$65,24,0)</f>
        <v>TS. Nguyễn Thùy Anh</v>
      </c>
      <c r="AD48" s="84" t="str">
        <f>VLOOKUP(F48,'[3]chen TL'!$G$2:$AG$65,27,0)</f>
        <v>TS. Phan Trung Chính</v>
      </c>
      <c r="AE48" s="84" t="str">
        <f>VLOOKUP(F48,'[3]chen TL'!$G$2:$AW$65,43,0)</f>
        <v>ngày 02 tháng 7 năm 2016</v>
      </c>
      <c r="AF48" s="92" t="s">
        <v>533</v>
      </c>
      <c r="AG48" s="95" t="s">
        <v>534</v>
      </c>
      <c r="AH48" s="93"/>
      <c r="AI48" s="93"/>
      <c r="AJ48" s="93"/>
      <c r="AK48" s="39" t="str">
        <f t="shared" si="10"/>
        <v>Nguyễn Tiến Ngợi</v>
      </c>
      <c r="AL48" s="39" t="str">
        <f t="shared" si="11"/>
        <v>Nguyễn Tiến Ngợi 07/11/1982</v>
      </c>
      <c r="AM48" s="96" t="s">
        <v>532</v>
      </c>
      <c r="AN48" s="97" t="s">
        <v>51</v>
      </c>
      <c r="AO48" s="92" t="s">
        <v>340</v>
      </c>
      <c r="AP48" s="97" t="str">
        <f t="shared" si="12"/>
        <v>5464/QĐ-ĐHKT,ngày 24/12/2015 của Hiệu trưởng Trường ĐHKT-ĐHQGHN</v>
      </c>
      <c r="AQ48" s="97" t="str">
        <f t="shared" si="8"/>
        <v>tienngoi.wru.jstn@gmail.com,</v>
      </c>
      <c r="AR48" s="43"/>
      <c r="AS48" s="97">
        <v>1697</v>
      </c>
      <c r="AT48" s="43"/>
      <c r="AU48" s="43"/>
      <c r="AV48" s="97"/>
      <c r="AW48" s="97"/>
      <c r="AX48" s="97"/>
      <c r="AY48" s="97"/>
      <c r="AZ48" s="97"/>
    </row>
    <row r="49" spans="1:52" s="98" customFormat="1" ht="51" customHeight="1" x14ac:dyDescent="0.2">
      <c r="A49" s="98" t="s">
        <v>637</v>
      </c>
      <c r="B49" s="84">
        <v>39</v>
      </c>
      <c r="C49" s="39">
        <f>VLOOKUP(AL49,'[1]tong K22'!$B$7:$C$768,2,0)</f>
        <v>13055534</v>
      </c>
      <c r="D49" s="90" t="s">
        <v>194</v>
      </c>
      <c r="E49" s="91" t="s">
        <v>92</v>
      </c>
      <c r="F49" s="37" t="str">
        <f t="shared" si="9"/>
        <v>Nguyễn Thị Minh Nguyệt 30/01/1981</v>
      </c>
      <c r="G49" s="92" t="s">
        <v>264</v>
      </c>
      <c r="H49" s="93" t="str">
        <f>VLOOKUP(AL49,'[2]các nganh '!$G$7:$H$641,2,0)</f>
        <v>Hà Nội</v>
      </c>
      <c r="I49" s="93" t="str">
        <f>VLOOKUP(AL49,'[2]các nganh '!$G$7:$I$641,3,0)</f>
        <v>Nữ</v>
      </c>
      <c r="J49" s="93" t="str">
        <f>VLOOKUP(AL49,'[2]các nganh '!$G$7:$L$641,6,0)</f>
        <v>Quản trị kinh doanh</v>
      </c>
      <c r="K49" s="93" t="str">
        <f>VLOOKUP(AL49,'[2]các nganh '!$G$7:$J$641,4,0)</f>
        <v>QH-2013-E</v>
      </c>
      <c r="L49" s="93">
        <v>60340102</v>
      </c>
      <c r="M49" s="93" t="s">
        <v>382</v>
      </c>
      <c r="N49" s="93"/>
      <c r="O49" s="94" t="str">
        <f>VLOOKUP(AL49,'[2]các nganh '!$G$7:$O$641,9,0)</f>
        <v>Chất lượng nhân lực của Viện nghiên cứu sành sứ thủy tinh công nghiệp</v>
      </c>
      <c r="P49" s="93" t="str">
        <f>VLOOKUP(AL49,'[2]các nganh '!$G$7:$P$641,10,0)</f>
        <v>TS. Lê Xuân Sang</v>
      </c>
      <c r="Q49" s="93" t="str">
        <f>VLOOKUP(AL49,'[2]các nganh '!$G$7:$Q$641,11,0)</f>
        <v>Viện nghiên cứu quản lý trung ương</v>
      </c>
      <c r="R49" s="92" t="str">
        <f t="shared" si="13"/>
        <v>1933/QĐ-ĐHKT,ngày 27/05/2015 của Hiệu trưởng Trường ĐHKT-ĐHQGHN</v>
      </c>
      <c r="S49" s="88">
        <f>VLOOKUP(F49,'[3]chen TL'!$G$2:$AL$65,32,0)</f>
        <v>2.97</v>
      </c>
      <c r="T49" s="88"/>
      <c r="U49" s="133">
        <f>VLOOKUP(F49,'[3]chen TL'!$G$2:$AO$65,35,0)</f>
        <v>8.5</v>
      </c>
      <c r="V49" s="84" t="str">
        <f t="shared" si="2"/>
        <v>A</v>
      </c>
      <c r="W49" s="93" t="s">
        <v>49</v>
      </c>
      <c r="X49" s="93" t="s">
        <v>54</v>
      </c>
      <c r="Y49" s="88" t="str">
        <f>VLOOKUP(F49,'[3]chen TL'!$G$2:$AT$66,40,0)</f>
        <v>1677/QĐ-ĐHKT ngày 13 tháng 6 năm 2016</v>
      </c>
      <c r="Z49" s="84" t="str">
        <f>VLOOKUP(F49,'[3]chen TL'!$G$2:$U$65,15,0)</f>
        <v>PGS.TS. Trần Anh Tài</v>
      </c>
      <c r="AA49" s="84" t="str">
        <f>VLOOKUP(F49,'[3]chen TL'!$G$2:$X$65,18,0)</f>
        <v>PGS.TS. Nguyễn Ngọc Thắng</v>
      </c>
      <c r="AB49" s="84" t="str">
        <f>VLOOKUP(F49,'[3]chen TL'!$G$2:$AA$65,21,0)</f>
        <v>PGS.TS. Nguyễn Văn Phúc</v>
      </c>
      <c r="AC49" s="84" t="str">
        <f>VLOOKUP(F49,'[3]chen TL'!$G$2:$AD$65,24,0)</f>
        <v>TS. Trương Minh Đức</v>
      </c>
      <c r="AD49" s="84" t="str">
        <f>VLOOKUP(F49,'[3]chen TL'!$G$2:$AG$65,27,0)</f>
        <v>TS. Nguyễn Thị Phi Nga</v>
      </c>
      <c r="AE49" s="84" t="str">
        <f>VLOOKUP(F49,'[3]chen TL'!$G$2:$AW$65,43,0)</f>
        <v>ngày 02 tháng 7 năm 2016</v>
      </c>
      <c r="AF49" s="92" t="s">
        <v>266</v>
      </c>
      <c r="AG49" s="95" t="s">
        <v>267</v>
      </c>
      <c r="AH49" s="93"/>
      <c r="AI49" s="93"/>
      <c r="AJ49" s="93"/>
      <c r="AK49" s="39" t="str">
        <f t="shared" si="10"/>
        <v>Nguyễn Thị Minh Nguyệt</v>
      </c>
      <c r="AL49" s="39" t="str">
        <f t="shared" si="11"/>
        <v>Nguyễn Thị Minh Nguyệt 30/01/1981</v>
      </c>
      <c r="AM49" s="96" t="s">
        <v>265</v>
      </c>
      <c r="AN49" s="97" t="s">
        <v>51</v>
      </c>
      <c r="AO49" s="92" t="s">
        <v>50</v>
      </c>
      <c r="AP49" s="97" t="str">
        <f t="shared" si="12"/>
        <v>1933/QĐ-ĐHKT,ngày 27/05/2015 của Hiệu trưởng Trường ĐHKT-ĐHQGHN</v>
      </c>
      <c r="AQ49" s="97" t="str">
        <f t="shared" si="8"/>
        <v>nguyet3001@gmail.com,</v>
      </c>
      <c r="AR49" s="97"/>
      <c r="AS49" s="97">
        <v>1657</v>
      </c>
      <c r="AT49" s="97"/>
      <c r="AU49" s="97"/>
      <c r="AV49" s="97"/>
      <c r="AW49" s="97"/>
      <c r="AX49" s="97"/>
      <c r="AY49" s="97"/>
      <c r="AZ49" s="97"/>
    </row>
    <row r="50" spans="1:52" s="98" customFormat="1" ht="55.5" customHeight="1" x14ac:dyDescent="0.2">
      <c r="A50" s="98" t="s">
        <v>638</v>
      </c>
      <c r="B50" s="84">
        <v>40</v>
      </c>
      <c r="C50" s="39">
        <f>VLOOKUP(AL50,'[1]tong K22'!$B$7:$C$768,2,0)</f>
        <v>13055436</v>
      </c>
      <c r="D50" s="90" t="s">
        <v>238</v>
      </c>
      <c r="E50" s="91" t="s">
        <v>116</v>
      </c>
      <c r="F50" s="37" t="str">
        <f t="shared" si="9"/>
        <v>Phan Hải Như 02/11/1988</v>
      </c>
      <c r="G50" s="92" t="s">
        <v>239</v>
      </c>
      <c r="H50" s="93" t="s">
        <v>129</v>
      </c>
      <c r="I50" s="93" t="s">
        <v>86</v>
      </c>
      <c r="J50" s="93" t="s">
        <v>58</v>
      </c>
      <c r="K50" s="93" t="s">
        <v>59</v>
      </c>
      <c r="L50" s="93" t="s">
        <v>60</v>
      </c>
      <c r="M50" s="93" t="s">
        <v>99</v>
      </c>
      <c r="N50" s="93"/>
      <c r="O50" s="94" t="s">
        <v>240</v>
      </c>
      <c r="P50" s="93" t="s">
        <v>241</v>
      </c>
      <c r="Q50" s="93" t="s">
        <v>586</v>
      </c>
      <c r="R50" s="92" t="str">
        <f t="shared" si="13"/>
        <v>45/QĐ-ĐHKT,ngày 11/01/20165 của Hiệu trưởng Trường ĐHKT-ĐHQGHN</v>
      </c>
      <c r="S50" s="88">
        <f>VLOOKUP(F50,'[3]chen TL'!$G$2:$AL$65,32,0)</f>
        <v>2.83</v>
      </c>
      <c r="T50" s="88"/>
      <c r="U50" s="133">
        <f>VLOOKUP(F50,'[3]chen TL'!$G$2:$AO$65,35,0)</f>
        <v>8.8000000000000007</v>
      </c>
      <c r="V50" s="84" t="str">
        <f t="shared" si="2"/>
        <v>A</v>
      </c>
      <c r="W50" s="93" t="s">
        <v>49</v>
      </c>
      <c r="X50" s="93" t="s">
        <v>54</v>
      </c>
      <c r="Y50" s="88" t="str">
        <f>VLOOKUP(F50,'[3]chen TL'!$G$2:$AT$66,40,0)</f>
        <v>1796/QĐ-ĐHKT ngày 23 tháng 6 năm 2016</v>
      </c>
      <c r="Z50" s="84" t="str">
        <f>VLOOKUP(F50,'[3]chen TL'!$G$2:$U$65,15,0)</f>
        <v>PGS.TS. Nguyễn Hồng Sơn</v>
      </c>
      <c r="AA50" s="84" t="str">
        <f>VLOOKUP(F50,'[3]chen TL'!$G$2:$X$65,18,0)</f>
        <v>TS. Nguyễn Thế Hùng</v>
      </c>
      <c r="AB50" s="84" t="str">
        <f>VLOOKUP(F50,'[3]chen TL'!$G$2:$AA$65,21,0)</f>
        <v>TS. Nguyễn Đức Trung</v>
      </c>
      <c r="AC50" s="84" t="str">
        <f>VLOOKUP(F50,'[3]chen TL'!$G$2:$AD$65,24,0)</f>
        <v>TS. Đinh Thị Thanh Vân</v>
      </c>
      <c r="AD50" s="84" t="str">
        <f>VLOOKUP(F50,'[3]chen TL'!$G$2:$AG$65,27,0)</f>
        <v>TS. Phan Hữu Nghị</v>
      </c>
      <c r="AE50" s="84" t="str">
        <f>VLOOKUP(F50,'[3]chen TL'!$G$2:$AW$65,43,0)</f>
        <v>ngày 02 tháng 7 năm 2016</v>
      </c>
      <c r="AF50" s="128" t="s">
        <v>242</v>
      </c>
      <c r="AG50" s="130" t="s">
        <v>665</v>
      </c>
      <c r="AH50" s="93"/>
      <c r="AI50" s="93"/>
      <c r="AJ50" s="93"/>
      <c r="AK50" s="39" t="str">
        <f t="shared" si="10"/>
        <v>Phan Hải Như</v>
      </c>
      <c r="AL50" s="39" t="str">
        <f t="shared" si="11"/>
        <v>Phan Hải Như 02/11/1988</v>
      </c>
      <c r="AM50" s="96" t="s">
        <v>244</v>
      </c>
      <c r="AN50" s="97" t="s">
        <v>51</v>
      </c>
      <c r="AO50" s="92" t="s">
        <v>245</v>
      </c>
      <c r="AP50" s="97" t="str">
        <f t="shared" si="12"/>
        <v>45/QĐ-ĐHKT,ngày 11/01/20165 của Hiệu trưởng Trường ĐHKT-ĐHQGHN</v>
      </c>
      <c r="AQ50" s="97" t="str">
        <f t="shared" si="8"/>
        <v>hainhu021188@yahoo.com,</v>
      </c>
      <c r="AR50" s="97"/>
      <c r="AS50" s="97">
        <v>1653</v>
      </c>
      <c r="AT50" s="82" t="s">
        <v>557</v>
      </c>
      <c r="AU50" s="97"/>
      <c r="AV50" s="97"/>
      <c r="AW50" s="97"/>
      <c r="AX50" s="97"/>
      <c r="AY50" s="97"/>
      <c r="AZ50" s="97"/>
    </row>
    <row r="51" spans="1:52" s="98" customFormat="1" ht="51" customHeight="1" x14ac:dyDescent="0.2">
      <c r="A51" s="98" t="s">
        <v>639</v>
      </c>
      <c r="B51" s="84">
        <v>41</v>
      </c>
      <c r="C51" s="84">
        <v>13055696</v>
      </c>
      <c r="D51" s="90" t="s">
        <v>544</v>
      </c>
      <c r="E51" s="91" t="s">
        <v>90</v>
      </c>
      <c r="F51" s="37" t="str">
        <f t="shared" si="9"/>
        <v>Cao Thị Nhung 12/10/1984</v>
      </c>
      <c r="G51" s="92" t="s">
        <v>545</v>
      </c>
      <c r="H51" s="93" t="str">
        <f>VLOOKUP(AL51,'[2]các nganh '!$G$7:$H$641,2,0)</f>
        <v>Hải Phòng</v>
      </c>
      <c r="I51" s="93" t="str">
        <f>VLOOKUP(AL51,'[2]các nganh '!$G$7:$I$641,3,0)</f>
        <v>Nữ</v>
      </c>
      <c r="J51" s="93" t="str">
        <f>VLOOKUP(AL51,'[2]các nganh '!$G$7:$L$641,6,0)</f>
        <v>Quản lý kinh tế</v>
      </c>
      <c r="K51" s="93" t="str">
        <f>VLOOKUP(AL51,'[2]các nganh '!$G$7:$J$641,4,0)</f>
        <v>QH-2013-E</v>
      </c>
      <c r="L51" s="93">
        <v>60340102</v>
      </c>
      <c r="M51" s="93" t="s">
        <v>108</v>
      </c>
      <c r="N51" s="93"/>
      <c r="O51" s="94" t="str">
        <f>VLOOKUP(AL51,'[2]các nganh '!$G$7:$O$641,9,0)</f>
        <v>Quản lý nhà nước đối với các khu công nghiệp trên địa bàn tỉnh Bắc Ninh</v>
      </c>
      <c r="P51" s="93" t="str">
        <f>VLOOKUP(AL51,'[2]các nganh '!$G$7:$P$641,10,0)</f>
        <v>TS. Phạm Quỳnh Anh</v>
      </c>
      <c r="Q51" s="93" t="str">
        <f>VLOOKUP(AL51,'[2]các nganh '!$G$7:$Q$641,11,0)</f>
        <v xml:space="preserve"> Trường ĐH Kinh tế, ĐHQG Hà Nội</v>
      </c>
      <c r="R51" s="92" t="str">
        <f t="shared" si="13"/>
        <v>2186/QĐ-ĐHKT,ngày 27/05/2015 của Hiệu trưởng Trường ĐHKT-ĐHQGHN</v>
      </c>
      <c r="S51" s="88">
        <f>VLOOKUP(F51,'[3]chen TL'!$G$2:$AL$65,32,0)</f>
        <v>3.3</v>
      </c>
      <c r="T51" s="88"/>
      <c r="U51" s="133">
        <f>VLOOKUP(F51,'[3]chen TL'!$G$2:$AO$65,35,0)</f>
        <v>8.6</v>
      </c>
      <c r="V51" s="84" t="str">
        <f t="shared" si="2"/>
        <v>A</v>
      </c>
      <c r="W51" s="93" t="s">
        <v>49</v>
      </c>
      <c r="X51" s="93" t="s">
        <v>54</v>
      </c>
      <c r="Y51" s="88" t="str">
        <f>VLOOKUP(F51,'[3]chen TL'!$G$2:$AT$66,40,0)</f>
        <v>1664/QĐ-ĐHKT ngày 13 tháng 6 năm 2016</v>
      </c>
      <c r="Z51" s="84" t="str">
        <f>VLOOKUP(F51,'[3]chen TL'!$G$2:$U$65,15,0)</f>
        <v>GS.TS. Phan Huy Đường</v>
      </c>
      <c r="AA51" s="84" t="str">
        <f>VLOOKUP(F51,'[3]chen TL'!$G$2:$X$65,18,0)</f>
        <v>TS. Phan Trung Chính</v>
      </c>
      <c r="AB51" s="84" t="str">
        <f>VLOOKUP(F51,'[3]chen TL'!$G$2:$AA$65,21,0)</f>
        <v>PGS.TS. Trương Quốc Cường</v>
      </c>
      <c r="AC51" s="84" t="str">
        <f>VLOOKUP(F51,'[3]chen TL'!$G$2:$AD$65,24,0)</f>
        <v>TS. Nguyễn Thị Thu Hoài</v>
      </c>
      <c r="AD51" s="84" t="str">
        <f>VLOOKUP(F51,'[3]chen TL'!$G$2:$AG$65,27,0)</f>
        <v>PGS.TS. Phạm Thị Hồng Điệp</v>
      </c>
      <c r="AE51" s="84" t="str">
        <f>VLOOKUP(F51,'[3]chen TL'!$G$2:$AW$65,43,0)</f>
        <v>ngày 02 tháng 7 năm 2016</v>
      </c>
      <c r="AF51" s="92" t="s">
        <v>547</v>
      </c>
      <c r="AG51" s="95" t="s">
        <v>548</v>
      </c>
      <c r="AH51" s="93"/>
      <c r="AI51" s="93"/>
      <c r="AJ51" s="93"/>
      <c r="AK51" s="39" t="str">
        <f t="shared" si="10"/>
        <v>Cao Thị Nhung</v>
      </c>
      <c r="AL51" s="39" t="str">
        <f t="shared" si="11"/>
        <v>Cao Thị Nhung 12/10/1984</v>
      </c>
      <c r="AM51" s="96" t="s">
        <v>546</v>
      </c>
      <c r="AN51" s="97" t="s">
        <v>51</v>
      </c>
      <c r="AO51" s="92" t="s">
        <v>50</v>
      </c>
      <c r="AP51" s="97" t="str">
        <f t="shared" si="12"/>
        <v>2186/QĐ-ĐHKT,ngày 27/05/2015 của Hiệu trưởng Trường ĐHKT-ĐHQGHN</v>
      </c>
      <c r="AQ51" s="97" t="str">
        <f t="shared" si="8"/>
        <v>caophuongnhung84@gmail.com,</v>
      </c>
      <c r="AR51" s="43"/>
      <c r="AS51" s="43">
        <v>1773</v>
      </c>
      <c r="AT51" s="43" t="s">
        <v>584</v>
      </c>
      <c r="AU51" s="43"/>
      <c r="AV51" s="97"/>
      <c r="AW51" s="97"/>
      <c r="AX51" s="97"/>
      <c r="AY51" s="97"/>
      <c r="AZ51" s="97"/>
    </row>
    <row r="52" spans="1:52" s="98" customFormat="1" ht="51" customHeight="1" x14ac:dyDescent="0.2">
      <c r="A52" s="98" t="s">
        <v>400</v>
      </c>
      <c r="B52" s="84">
        <v>42</v>
      </c>
      <c r="C52" s="39">
        <f>VLOOKUP(AL52,'[1]tong K22'!$B$7:$C$768,2,0)</f>
        <v>13055433</v>
      </c>
      <c r="D52" s="90" t="s">
        <v>132</v>
      </c>
      <c r="E52" s="91" t="s">
        <v>90</v>
      </c>
      <c r="F52" s="37" t="str">
        <f t="shared" si="9"/>
        <v>Hoàng Hồng Nhung 09/06/1989</v>
      </c>
      <c r="G52" s="92" t="s">
        <v>297</v>
      </c>
      <c r="H52" s="93" t="s">
        <v>80</v>
      </c>
      <c r="I52" s="93" t="str">
        <f>VLOOKUP(AL52,'[2]các nganh '!$G$7:$I$641,3,0)</f>
        <v>Nữ</v>
      </c>
      <c r="J52" s="93" t="str">
        <f>VLOOKUP(AL52,'[2]các nganh '!$G$7:$L$641,6,0)</f>
        <v>Tài chính - Ngân hàng</v>
      </c>
      <c r="K52" s="93" t="str">
        <f>VLOOKUP(AL52,'[2]các nganh '!$G$7:$J$641,4,0)</f>
        <v>QH-2013-E</v>
      </c>
      <c r="L52" s="93" t="str">
        <f>VLOOKUP(AL52,'[2]các nganh '!$G$7:$M$641,7,0)</f>
        <v>60340201</v>
      </c>
      <c r="M52" s="93" t="str">
        <f>VLOOKUP(AL52,'[2]các nganh '!$G$7:$N$641,8,0)</f>
        <v>K22-TCNH3</v>
      </c>
      <c r="N52" s="93"/>
      <c r="O52" s="94" t="str">
        <f>VLOOKUP(AL52,'[2]các nganh '!$G$7:$O$641,9,0)</f>
        <v>Hiệu quả sử dụng tài sản tại Công ty cổ phần quốc tế Sao Việt</v>
      </c>
      <c r="P52" s="93" t="str">
        <f>VLOOKUP(AL52,'[2]các nganh '!$G$7:$P$641,10,0)</f>
        <v>PGS.TS. Nguyễn Thị Mùi</v>
      </c>
      <c r="Q52" s="93" t="s">
        <v>435</v>
      </c>
      <c r="R52" s="92" t="str">
        <f t="shared" si="13"/>
        <v>2054/QĐ-ĐHKT,ngày 27/05/2015 của Hiệu trưởng Trường ĐHKT-ĐHQGHN</v>
      </c>
      <c r="S52" s="88">
        <f>VLOOKUP(F52,'[3]chen TL'!$G$2:$AL$65,32,0)</f>
        <v>3.04</v>
      </c>
      <c r="T52" s="88"/>
      <c r="U52" s="133">
        <f>VLOOKUP(F52,'[3]chen TL'!$G$2:$AO$65,35,0)</f>
        <v>8.5</v>
      </c>
      <c r="V52" s="84" t="str">
        <f t="shared" si="2"/>
        <v>A</v>
      </c>
      <c r="W52" s="93" t="s">
        <v>49</v>
      </c>
      <c r="X52" s="93" t="s">
        <v>54</v>
      </c>
      <c r="Y52" s="88" t="str">
        <f>VLOOKUP(F52,'[3]chen TL'!$G$2:$AT$66,40,0)</f>
        <v>1685/QĐ-ĐHKT ngày 13 tháng 6 năm 2016</v>
      </c>
      <c r="Z52" s="84" t="str">
        <f>VLOOKUP(F52,'[3]chen TL'!$G$2:$U$65,15,0)</f>
        <v>PGS.TS. Trần Thị Thanh Tú</v>
      </c>
      <c r="AA52" s="84" t="str">
        <f>VLOOKUP(F52,'[3]chen TL'!$G$2:$X$65,18,0)</f>
        <v>PGS.TS. Vũ Sỹ Cường</v>
      </c>
      <c r="AB52" s="84" t="str">
        <f>VLOOKUP(F52,'[3]chen TL'!$G$2:$AA$65,21,0)</f>
        <v>PGS.TS. Trần Thị Thái Hà</v>
      </c>
      <c r="AC52" s="84" t="str">
        <f>VLOOKUP(F52,'[3]chen TL'!$G$2:$AD$65,24,0)</f>
        <v>TS. Trần Thị Vân Anh</v>
      </c>
      <c r="AD52" s="84" t="str">
        <f>VLOOKUP(F52,'[3]chen TL'!$G$2:$AG$65,27,0)</f>
        <v>PGS.TS. Lê Hoàng Nga</v>
      </c>
      <c r="AE52" s="84" t="str">
        <f>VLOOKUP(F52,'[3]chen TL'!$G$2:$AW$65,43,0)</f>
        <v>ngày 02 tháng 7 năm 2016</v>
      </c>
      <c r="AF52" s="92" t="s">
        <v>299</v>
      </c>
      <c r="AG52" s="95" t="s">
        <v>300</v>
      </c>
      <c r="AH52" s="93"/>
      <c r="AI52" s="93"/>
      <c r="AJ52" s="93"/>
      <c r="AK52" s="39" t="str">
        <f t="shared" si="10"/>
        <v>Hoàng Hồng Nhung</v>
      </c>
      <c r="AL52" s="39" t="str">
        <f t="shared" si="11"/>
        <v>Hoàng Hồng Nhung 09/06/1989</v>
      </c>
      <c r="AM52" s="96" t="s">
        <v>298</v>
      </c>
      <c r="AN52" s="97" t="s">
        <v>51</v>
      </c>
      <c r="AO52" s="92" t="s">
        <v>50</v>
      </c>
      <c r="AP52" s="97" t="str">
        <f t="shared" si="12"/>
        <v>2054/QĐ-ĐHKT,ngày 27/05/2015 của Hiệu trưởng Trường ĐHKT-ĐHQGHN</v>
      </c>
      <c r="AQ52" s="97" t="str">
        <f t="shared" si="8"/>
        <v>hoangnhung.qtdn@gmail.com,</v>
      </c>
      <c r="AR52" s="97"/>
      <c r="AS52" s="97">
        <v>1664</v>
      </c>
      <c r="AT52" s="97"/>
      <c r="AU52" s="97"/>
      <c r="AV52" s="97"/>
      <c r="AW52" s="97"/>
      <c r="AX52" s="97"/>
      <c r="AY52" s="97"/>
      <c r="AZ52" s="97"/>
    </row>
    <row r="53" spans="1:52" s="98" customFormat="1" ht="51" customHeight="1" x14ac:dyDescent="0.2">
      <c r="A53" s="98" t="s">
        <v>640</v>
      </c>
      <c r="B53" s="84">
        <v>43</v>
      </c>
      <c r="C53" s="39">
        <f>VLOOKUP(AL53,'[1]tong K22'!$B$7:$C$768,2,0)</f>
        <v>13055537</v>
      </c>
      <c r="D53" s="90" t="s">
        <v>115</v>
      </c>
      <c r="E53" s="91" t="s">
        <v>90</v>
      </c>
      <c r="F53" s="37" t="str">
        <f t="shared" si="9"/>
        <v>Nguyễn Thị Hồng Nhung 15/12/1989</v>
      </c>
      <c r="G53" s="92" t="s">
        <v>313</v>
      </c>
      <c r="H53" s="93" t="str">
        <f>VLOOKUP(AL53,'[2]các nganh '!$G$7:$H$641,2,0)</f>
        <v>Tuyên Quang</v>
      </c>
      <c r="I53" s="93" t="str">
        <f>VLOOKUP(AL53,'[2]các nganh '!$G$7:$I$641,3,0)</f>
        <v>Nữ</v>
      </c>
      <c r="J53" s="93" t="str">
        <f>VLOOKUP(AL53,'[2]các nganh '!$G$7:$L$641,6,0)</f>
        <v>Quản trị kinh doanh</v>
      </c>
      <c r="K53" s="93" t="str">
        <f>VLOOKUP(AL53,'[2]các nganh '!$G$7:$J$641,4,0)</f>
        <v>QH-2013-E</v>
      </c>
      <c r="L53" s="93">
        <v>60340102</v>
      </c>
      <c r="M53" s="93" t="s">
        <v>382</v>
      </c>
      <c r="N53" s="93"/>
      <c r="O53" s="94" t="str">
        <f>VLOOKUP(AL53,'[2]các nganh '!$G$7:$O$641,9,0)</f>
        <v>Tuyển dụng nhân lực tại Công ty cổ phần cơ khí và khoáng sản Hà Giang</v>
      </c>
      <c r="P53" s="93" t="str">
        <f>VLOOKUP(AL53,'[2]các nganh '!$G$7:$P$641,10,0)</f>
        <v>TS. Nhâm Phong Tuân</v>
      </c>
      <c r="Q53" s="93" t="str">
        <f>VLOOKUP(AL53,'[2]các nganh '!$G$7:$Q$641,11,0)</f>
        <v xml:space="preserve"> Trường ĐH Kinh tế, ĐHQG Hà Nội</v>
      </c>
      <c r="R53" s="92" t="str">
        <f t="shared" si="13"/>
        <v>1935/QĐ-ĐHKT,ngày 27/05/2015 của Hiệu trưởng Trường ĐHKT-ĐHQGHN</v>
      </c>
      <c r="S53" s="88">
        <f>VLOOKUP(F53,'[3]chen TL'!$G$2:$AL$65,32,0)</f>
        <v>3</v>
      </c>
      <c r="T53" s="88"/>
      <c r="U53" s="133">
        <f>VLOOKUP(F53,'[3]chen TL'!$G$2:$AO$65,35,0)</f>
        <v>8.5</v>
      </c>
      <c r="V53" s="84" t="str">
        <f t="shared" si="2"/>
        <v>A</v>
      </c>
      <c r="W53" s="93" t="s">
        <v>49</v>
      </c>
      <c r="X53" s="93" t="s">
        <v>54</v>
      </c>
      <c r="Y53" s="88" t="str">
        <f>VLOOKUP(F53,'[3]chen TL'!$G$2:$AT$66,40,0)</f>
        <v>1678/QĐ-ĐHKT ngày 13 tháng 6 năm 2016</v>
      </c>
      <c r="Z53" s="84" t="str">
        <f>VLOOKUP(F53,'[3]chen TL'!$G$2:$U$65,15,0)</f>
        <v>PGS.TS. Trần Anh Tài</v>
      </c>
      <c r="AA53" s="84" t="str">
        <f>VLOOKUP(F53,'[3]chen TL'!$G$2:$X$65,18,0)</f>
        <v>PGS.TS. Nguyễn Ngọc Thắng</v>
      </c>
      <c r="AB53" s="84" t="str">
        <f>VLOOKUP(F53,'[3]chen TL'!$G$2:$AA$65,21,0)</f>
        <v>TS. Nguyễn Thị Phi Nga</v>
      </c>
      <c r="AC53" s="84" t="str">
        <f>VLOOKUP(F53,'[3]chen TL'!$G$2:$AD$65,24,0)</f>
        <v>TS. Trương Minh Đức</v>
      </c>
      <c r="AD53" s="84" t="str">
        <f>VLOOKUP(F53,'[3]chen TL'!$G$2:$AG$65,27,0)</f>
        <v>PGS.TS. Nguyễn Văn Phúc</v>
      </c>
      <c r="AE53" s="84" t="str">
        <f>VLOOKUP(F53,'[3]chen TL'!$G$2:$AW$65,43,0)</f>
        <v>ngày 02 tháng 7 năm 2016</v>
      </c>
      <c r="AF53" s="92" t="s">
        <v>315</v>
      </c>
      <c r="AG53" s="95" t="s">
        <v>316</v>
      </c>
      <c r="AH53" s="93"/>
      <c r="AI53" s="93"/>
      <c r="AJ53" s="93"/>
      <c r="AK53" s="39" t="str">
        <f t="shared" si="10"/>
        <v>Nguyễn Thị Hồng Nhung</v>
      </c>
      <c r="AL53" s="39" t="str">
        <f t="shared" si="11"/>
        <v>Nguyễn Thị Hồng Nhung 15/12/1989</v>
      </c>
      <c r="AM53" s="96" t="s">
        <v>314</v>
      </c>
      <c r="AN53" s="97" t="s">
        <v>51</v>
      </c>
      <c r="AO53" s="92" t="s">
        <v>50</v>
      </c>
      <c r="AP53" s="97" t="str">
        <f t="shared" si="12"/>
        <v>1935/QĐ-ĐHKT,ngày 27/05/2015 của Hiệu trưởng Trường ĐHKT-ĐHQGHN</v>
      </c>
      <c r="AQ53" s="97" t="str">
        <f t="shared" si="8"/>
        <v>nhungnth5@lienvietpostbank.com.vn,</v>
      </c>
      <c r="AR53" s="97"/>
      <c r="AS53" s="97">
        <v>1667</v>
      </c>
      <c r="AT53" s="97"/>
      <c r="AU53" s="97"/>
      <c r="AV53" s="97"/>
      <c r="AW53" s="97"/>
      <c r="AX53" s="97"/>
      <c r="AY53" s="97"/>
      <c r="AZ53" s="97"/>
    </row>
    <row r="54" spans="1:52" s="98" customFormat="1" ht="51" customHeight="1" x14ac:dyDescent="0.2">
      <c r="A54" s="98" t="s">
        <v>642</v>
      </c>
      <c r="B54" s="84">
        <v>44</v>
      </c>
      <c r="C54" s="39">
        <f>VLOOKUP(AL54,'[1]tong K22'!$B$7:$C$768,2,0)</f>
        <v>13055437</v>
      </c>
      <c r="D54" s="90" t="s">
        <v>144</v>
      </c>
      <c r="E54" s="91" t="s">
        <v>145</v>
      </c>
      <c r="F54" s="37" t="str">
        <f t="shared" si="9"/>
        <v>Trần Thanh Phúc 13/02/1985</v>
      </c>
      <c r="G54" s="92" t="s">
        <v>146</v>
      </c>
      <c r="H54" s="93" t="str">
        <f>VLOOKUP(AL54,'[2]các nganh '!$G$7:$H$641,2,0)</f>
        <v>Nam Định</v>
      </c>
      <c r="I54" s="93" t="str">
        <f>VLOOKUP(AL54,'[2]các nganh '!$G$7:$I$641,3,0)</f>
        <v>Nữ</v>
      </c>
      <c r="J54" s="93" t="str">
        <f>VLOOKUP(AL54,'[2]các nganh '!$G$7:$L$641,6,0)</f>
        <v>Tài chính - Ngân hàng</v>
      </c>
      <c r="K54" s="93" t="str">
        <f>VLOOKUP(AL54,'[2]các nganh '!$G$7:$J$641,4,0)</f>
        <v>QH-2013-E</v>
      </c>
      <c r="L54" s="93" t="str">
        <f>VLOOKUP(AL54,'[2]các nganh '!$G$7:$M$641,7,0)</f>
        <v>60340201</v>
      </c>
      <c r="M54" s="93" t="str">
        <f>VLOOKUP(AL54,'[2]các nganh '!$G$7:$N$641,8,0)</f>
        <v>K22-TCNH2</v>
      </c>
      <c r="N54" s="93"/>
      <c r="O54" s="94" t="str">
        <f>VLOOKUP(AL54,'[2]các nganh '!$G$7:$O$641,9,0)</f>
        <v>Phát triển cho vay tiêu dùng tại ngân hàng TMCP Hàng Hải Việt Nam - Chi nhánh Nam Định</v>
      </c>
      <c r="P54" s="93" t="str">
        <f>VLOOKUP(AL54,'[2]các nganh '!$G$7:$P$641,10,0)</f>
        <v>TS. Nguyễn Thị Minh Huệ</v>
      </c>
      <c r="Q54" s="93" t="str">
        <f>VLOOKUP(AL54,'[2]các nganh '!$G$7:$Q$641,11,0)</f>
        <v>Trường ĐH Kinh tế Quốc dân</v>
      </c>
      <c r="R54" s="92" t="str">
        <f t="shared" si="13"/>
        <v>2056/QĐ-ĐHKT,ngày 27/05/2015 của Hiệu trưởng Trường ĐHKT-ĐHQGHN</v>
      </c>
      <c r="S54" s="88">
        <f>VLOOKUP(F54,'[3]chen TL'!$G$2:$AL$65,32,0)</f>
        <v>3.12</v>
      </c>
      <c r="T54" s="88"/>
      <c r="U54" s="133">
        <f>VLOOKUP(F54,'[3]chen TL'!$G$2:$AO$65,35,0)</f>
        <v>8.5</v>
      </c>
      <c r="V54" s="84" t="str">
        <f t="shared" si="2"/>
        <v>A</v>
      </c>
      <c r="W54" s="93" t="s">
        <v>49</v>
      </c>
      <c r="X54" s="93" t="s">
        <v>54</v>
      </c>
      <c r="Y54" s="88" t="str">
        <f>VLOOKUP(F54,'[3]chen TL'!$G$2:$AT$66,40,0)</f>
        <v>1684/QĐ-ĐHKT ngày 13 tháng 6 năm 2016</v>
      </c>
      <c r="Z54" s="84" t="str">
        <f>VLOOKUP(F54,'[3]chen TL'!$G$2:$U$65,15,0)</f>
        <v>PGS.TS. Trần Thị Thanh Tú</v>
      </c>
      <c r="AA54" s="84" t="str">
        <f>VLOOKUP(F54,'[3]chen TL'!$G$2:$X$65,18,0)</f>
        <v>PGS.TS. Vũ Sỹ Cường</v>
      </c>
      <c r="AB54" s="84" t="str">
        <f>VLOOKUP(F54,'[3]chen TL'!$G$2:$AA$65,21,0)</f>
        <v>PGS.TS. Lê Hoàng Nga</v>
      </c>
      <c r="AC54" s="84" t="str">
        <f>VLOOKUP(F54,'[3]chen TL'!$G$2:$AD$65,24,0)</f>
        <v>TS. Trần Thị Vân Anh</v>
      </c>
      <c r="AD54" s="84" t="str">
        <f>VLOOKUP(F54,'[3]chen TL'!$G$2:$AG$65,27,0)</f>
        <v>PGS.TS. Trần Thị Thái Hà</v>
      </c>
      <c r="AE54" s="84" t="str">
        <f>VLOOKUP(F54,'[3]chen TL'!$G$2:$AW$65,43,0)</f>
        <v>ngày 02 tháng 7 năm 2016</v>
      </c>
      <c r="AF54" s="92" t="s">
        <v>148</v>
      </c>
      <c r="AG54" s="95" t="s">
        <v>149</v>
      </c>
      <c r="AH54" s="93"/>
      <c r="AI54" s="93"/>
      <c r="AJ54" s="93"/>
      <c r="AK54" s="39" t="str">
        <f t="shared" si="10"/>
        <v>Trần Thanh Phúc</v>
      </c>
      <c r="AL54" s="39" t="str">
        <f t="shared" si="11"/>
        <v>Trần Thanh Phúc 13/02/1985</v>
      </c>
      <c r="AM54" s="96" t="s">
        <v>147</v>
      </c>
      <c r="AN54" s="97" t="s">
        <v>51</v>
      </c>
      <c r="AO54" s="92" t="s">
        <v>50</v>
      </c>
      <c r="AP54" s="97" t="str">
        <f t="shared" si="12"/>
        <v>2056/QĐ-ĐHKT,ngày 27/05/2015 của Hiệu trưởng Trường ĐHKT-ĐHQGHN</v>
      </c>
      <c r="AQ54" s="97" t="str">
        <f t="shared" si="8"/>
        <v>caophuc142@gmail.com,</v>
      </c>
      <c r="AR54" s="97"/>
      <c r="AS54" s="97">
        <v>1576</v>
      </c>
      <c r="AT54" s="97"/>
      <c r="AU54" s="97"/>
      <c r="AV54" s="97"/>
      <c r="AW54" s="97"/>
      <c r="AX54" s="97"/>
      <c r="AY54" s="97"/>
      <c r="AZ54" s="97"/>
    </row>
    <row r="55" spans="1:52" s="98" customFormat="1" ht="51" customHeight="1" x14ac:dyDescent="0.2">
      <c r="A55" s="98" t="s">
        <v>427</v>
      </c>
      <c r="B55" s="84">
        <v>45</v>
      </c>
      <c r="C55" s="39">
        <f>VLOOKUP(AL55,'[1]tong K22'!$B$7:$C$768,2,0)</f>
        <v>13055439</v>
      </c>
      <c r="D55" s="90" t="s">
        <v>231</v>
      </c>
      <c r="E55" s="91" t="s">
        <v>97</v>
      </c>
      <c r="F55" s="37" t="str">
        <f t="shared" si="9"/>
        <v>Hoàng Thúy Phương 23/08/1990</v>
      </c>
      <c r="G55" s="92" t="s">
        <v>232</v>
      </c>
      <c r="H55" s="93" t="s">
        <v>80</v>
      </c>
      <c r="I55" s="93" t="s">
        <v>86</v>
      </c>
      <c r="J55" s="93" t="s">
        <v>58</v>
      </c>
      <c r="K55" s="93" t="s">
        <v>59</v>
      </c>
      <c r="L55" s="93" t="s">
        <v>60</v>
      </c>
      <c r="M55" s="93" t="s">
        <v>99</v>
      </c>
      <c r="N55" s="93"/>
      <c r="O55" s="94" t="s">
        <v>233</v>
      </c>
      <c r="P55" s="93" t="s">
        <v>234</v>
      </c>
      <c r="Q55" s="93" t="s">
        <v>88</v>
      </c>
      <c r="R55" s="92" t="str">
        <f t="shared" si="13"/>
        <v>3013/QĐ-ĐHKT,ngày 15/7/2015 của Hiệu trưởng Trường ĐHKT-ĐHQGHN</v>
      </c>
      <c r="S55" s="88">
        <f>VLOOKUP(F55,'[3]chen TL'!$G$2:$AL$65,32,0)</f>
        <v>2.95</v>
      </c>
      <c r="T55" s="88"/>
      <c r="U55" s="133">
        <f>VLOOKUP(F55,'[3]chen TL'!$G$2:$AO$65,35,0)</f>
        <v>8</v>
      </c>
      <c r="V55" s="84" t="str">
        <f t="shared" si="2"/>
        <v>B+</v>
      </c>
      <c r="W55" s="93" t="s">
        <v>49</v>
      </c>
      <c r="X55" s="93" t="s">
        <v>54</v>
      </c>
      <c r="Y55" s="88" t="str">
        <f>VLOOKUP(F55,'[3]chen TL'!$G$2:$AT$66,40,0)</f>
        <v>1689/QĐ-ĐHKT ngày 13 tháng 6 năm 2016</v>
      </c>
      <c r="Z55" s="84" t="str">
        <f>VLOOKUP(F55,'[3]chen TL'!$G$2:$U$65,15,0)</f>
        <v>PGS.TS. Trần Thị Thanh Tú</v>
      </c>
      <c r="AA55" s="84" t="str">
        <f>VLOOKUP(F55,'[3]chen TL'!$G$2:$X$65,18,0)</f>
        <v>TS. Nguyễn Thị Kim Oanh</v>
      </c>
      <c r="AB55" s="84" t="str">
        <f>VLOOKUP(F55,'[3]chen TL'!$G$2:$AA$65,21,0)</f>
        <v>TS. Đinh Xuân Cường</v>
      </c>
      <c r="AC55" s="84" t="str">
        <f>VLOOKUP(F55,'[3]chen TL'!$G$2:$AD$65,24,0)</f>
        <v>TS. Nguyễn Phú Hà</v>
      </c>
      <c r="AD55" s="84" t="str">
        <f>VLOOKUP(F55,'[3]chen TL'!$G$2:$AG$65,27,0)</f>
        <v>PGS.TS. Lê Hoàng Nga</v>
      </c>
      <c r="AE55" s="84" t="str">
        <f>VLOOKUP(F55,'[3]chen TL'!$G$2:$AW$65,43,0)</f>
        <v>ngày 02 tháng 7 năm 2016</v>
      </c>
      <c r="AF55" s="92" t="s">
        <v>236</v>
      </c>
      <c r="AG55" s="95" t="s">
        <v>237</v>
      </c>
      <c r="AH55" s="93"/>
      <c r="AI55" s="93"/>
      <c r="AJ55" s="93"/>
      <c r="AK55" s="39" t="str">
        <f t="shared" si="10"/>
        <v>Hoàng Thúy Phương</v>
      </c>
      <c r="AL55" s="39" t="str">
        <f t="shared" si="11"/>
        <v>Hoàng Thúy Phương 23/08/1990</v>
      </c>
      <c r="AM55" s="96" t="s">
        <v>235</v>
      </c>
      <c r="AN55" s="97" t="s">
        <v>51</v>
      </c>
      <c r="AO55" s="92" t="s">
        <v>201</v>
      </c>
      <c r="AP55" s="97" t="str">
        <f t="shared" si="12"/>
        <v>3013/QĐ-ĐHKT,ngày 15/7/2015 của Hiệu trưởng Trường ĐHKT-ĐHQGHN</v>
      </c>
      <c r="AQ55" s="97" t="str">
        <f t="shared" si="8"/>
        <v>thuyphuong2308@gmail.com,</v>
      </c>
      <c r="AR55" s="97"/>
      <c r="AS55" s="82">
        <v>1589</v>
      </c>
      <c r="AT55" s="97"/>
      <c r="AU55" s="97"/>
      <c r="AV55" s="97"/>
      <c r="AW55" s="97"/>
      <c r="AX55" s="97"/>
      <c r="AY55" s="97"/>
      <c r="AZ55" s="97"/>
    </row>
    <row r="56" spans="1:52" ht="46.5" customHeight="1" x14ac:dyDescent="0.2">
      <c r="A56" s="43" t="s">
        <v>448</v>
      </c>
      <c r="B56" s="84">
        <v>46</v>
      </c>
      <c r="C56" s="127" t="s">
        <v>583</v>
      </c>
      <c r="D56" s="90" t="s">
        <v>216</v>
      </c>
      <c r="E56" s="91" t="s">
        <v>128</v>
      </c>
      <c r="F56" s="37" t="str">
        <f t="shared" si="9"/>
        <v>Nguyễn Thu Quyên 14/09/1989</v>
      </c>
      <c r="G56" s="92" t="s">
        <v>217</v>
      </c>
      <c r="H56" s="93" t="str">
        <f>VLOOKUP(AL56,'[2]các nganh '!$G$7:$H$641,2,0)</f>
        <v>Hà Nội</v>
      </c>
      <c r="I56" s="93" t="str">
        <f>VLOOKUP(AL56,'[2]các nganh '!$G$7:$I$641,3,0)</f>
        <v>Nữ</v>
      </c>
      <c r="J56" s="93" t="str">
        <f>VLOOKUP(AL56,'[2]các nganh '!$G$7:$L$641,6,0)</f>
        <v>Tài chính - Ngân hàng</v>
      </c>
      <c r="K56" s="93" t="str">
        <f>VLOOKUP(AL56,'[2]các nganh '!$G$7:$J$641,4,0)</f>
        <v>QH-2013-E</v>
      </c>
      <c r="L56" s="93" t="str">
        <f>VLOOKUP(AL56,'[2]các nganh '!$G$7:$M$641,7,0)</f>
        <v>60340201</v>
      </c>
      <c r="M56" s="93" t="str">
        <f>VLOOKUP(AL56,'[2]các nganh '!$G$7:$N$641,8,0)</f>
        <v>K22-TCNH1</v>
      </c>
      <c r="N56" s="93"/>
      <c r="O56" s="94" t="str">
        <f>VLOOKUP(AL56,'[2]các nganh '!$G$7:$O$641,9,0)</f>
        <v>Chất lượng tín dụng đối với hộ nghèo tại Ngân hàng Chính sách Xã hội - Chi nhánh Thành phố Hà Nội</v>
      </c>
      <c r="P56" s="93" t="str">
        <f>VLOOKUP(AL56,'[2]các nganh '!$G$7:$P$641,10,0)</f>
        <v>PGS.TS. Lê Hoàng Nga</v>
      </c>
      <c r="Q56" s="93" t="str">
        <f>VLOOKUP(AL56,'[2]các nganh '!$G$7:$Q$641,11,0)</f>
        <v>Trung tâm Nghiên cứu khoa học và Đào tạo chứng khoán</v>
      </c>
      <c r="R56" s="92" t="str">
        <f t="shared" si="13"/>
        <v>2057/QĐ-ĐHKT,ngày 27/05/2015 của Hiệu trưởng Trường ĐHKT-ĐHQGHN</v>
      </c>
      <c r="S56" s="88">
        <f>VLOOKUP(F56,'[3]chen TL'!$G$2:$AL$65,32,0)</f>
        <v>3.02</v>
      </c>
      <c r="T56" s="88"/>
      <c r="U56" s="133">
        <f>VLOOKUP(F56,'[3]chen TL'!$G$2:$AO$65,35,0)</f>
        <v>8.5</v>
      </c>
      <c r="V56" s="84" t="str">
        <f t="shared" si="2"/>
        <v>A</v>
      </c>
      <c r="W56" s="93" t="s">
        <v>49</v>
      </c>
      <c r="X56" s="93" t="s">
        <v>54</v>
      </c>
      <c r="Y56" s="88" t="str">
        <f>VLOOKUP(F56,'[3]chen TL'!$G$2:$AT$66,40,0)</f>
        <v>1695/QĐ-ĐHKT ngày 13 tháng 6 năm 2016</v>
      </c>
      <c r="Z56" s="84" t="str">
        <f>VLOOKUP(F56,'[3]chen TL'!$G$2:$U$65,15,0)</f>
        <v>PGS.TS. Trịnh Thị Hoa Mai</v>
      </c>
      <c r="AA56" s="84" t="str">
        <f>VLOOKUP(F56,'[3]chen TL'!$G$2:$X$65,18,0)</f>
        <v>TS. Nguyễn Thị Hương Liên</v>
      </c>
      <c r="AB56" s="84" t="str">
        <f>VLOOKUP(F56,'[3]chen TL'!$G$2:$AA$65,21,0)</f>
        <v>PGS.TS. Nguyễn Hữu Tài</v>
      </c>
      <c r="AC56" s="84" t="str">
        <f>VLOOKUP(F56,'[3]chen TL'!$G$2:$AD$65,24,0)</f>
        <v>TS. Nguyễn Thị Phương Dung</v>
      </c>
      <c r="AD56" s="84" t="str">
        <f>VLOOKUP(F56,'[3]chen TL'!$G$2:$AG$65,27,0)</f>
        <v>TS. Nguyễn Đức Tú</v>
      </c>
      <c r="AE56" s="84" t="str">
        <f>VLOOKUP(F56,'[3]chen TL'!$G$2:$AW$65,43,0)</f>
        <v>ngày 03 tháng 7 năm 2016</v>
      </c>
      <c r="AF56" s="92" t="s">
        <v>219</v>
      </c>
      <c r="AG56" s="95" t="s">
        <v>220</v>
      </c>
      <c r="AH56" s="93"/>
      <c r="AI56" s="93"/>
      <c r="AJ56" s="93"/>
      <c r="AK56" s="39" t="str">
        <f t="shared" si="10"/>
        <v>Nguyễn Thu Quyên</v>
      </c>
      <c r="AL56" s="39" t="str">
        <f t="shared" si="11"/>
        <v>Nguyễn Thu Quyên 14/09/1989</v>
      </c>
      <c r="AM56" s="96" t="s">
        <v>221</v>
      </c>
      <c r="AN56" s="97" t="s">
        <v>51</v>
      </c>
      <c r="AO56" s="92" t="s">
        <v>50</v>
      </c>
      <c r="AP56" s="97" t="str">
        <f t="shared" si="12"/>
        <v>2057/QĐ-ĐHKT,ngày 27/05/2015 của Hiệu trưởng Trường ĐHKT-ĐHQGHN</v>
      </c>
      <c r="AQ56" s="97"/>
      <c r="AR56" s="97"/>
      <c r="AS56" s="97">
        <v>1586</v>
      </c>
      <c r="AT56" s="97"/>
      <c r="AU56" s="97"/>
    </row>
    <row r="57" spans="1:52" ht="57.75" customHeight="1" x14ac:dyDescent="0.2">
      <c r="A57" s="43" t="s">
        <v>643</v>
      </c>
      <c r="B57" s="84">
        <v>47</v>
      </c>
      <c r="C57" s="125">
        <f>VLOOKUP(AL57,'[1]tong K22'!$B$7:$C$768,2,0)</f>
        <v>13055448</v>
      </c>
      <c r="D57" s="90" t="s">
        <v>317</v>
      </c>
      <c r="E57" s="91" t="s">
        <v>318</v>
      </c>
      <c r="F57" s="37" t="str">
        <f t="shared" si="9"/>
        <v>Đỗ Thị Thận 04/06/1989</v>
      </c>
      <c r="G57" s="92" t="s">
        <v>319</v>
      </c>
      <c r="H57" s="93" t="str">
        <f>VLOOKUP(AL57,'[2]các nganh '!$G$7:$H$641,2,0)</f>
        <v xml:space="preserve"> Bắc Ninh</v>
      </c>
      <c r="I57" s="93" t="str">
        <f>VLOOKUP(AL57,'[2]các nganh '!$G$7:$I$641,3,0)</f>
        <v>Nữ</v>
      </c>
      <c r="J57" s="93" t="str">
        <f>VLOOKUP(AL57,'[2]các nganh '!$G$7:$L$641,6,0)</f>
        <v>Tài chính - Ngân hàng</v>
      </c>
      <c r="K57" s="93" t="str">
        <f>VLOOKUP(AL57,'[2]các nganh '!$G$7:$J$641,4,0)</f>
        <v>QH-2013-E</v>
      </c>
      <c r="L57" s="93" t="str">
        <f>VLOOKUP(AL57,'[2]các nganh '!$G$7:$M$641,7,0)</f>
        <v>60340201</v>
      </c>
      <c r="M57" s="93" t="str">
        <f>VLOOKUP(AL57,'[2]các nganh '!$G$7:$N$641,8,0)</f>
        <v>K22-TCNH3</v>
      </c>
      <c r="N57" s="93"/>
      <c r="O57" s="94" t="str">
        <f>VLOOKUP(AL57,'[2]các nganh '!$G$7:$O$641,9,0)</f>
        <v>Hiệu quả sử dụng tài sản tại Công ty cổ phần Tập đoàn DABACO Việt Nam</v>
      </c>
      <c r="P57" s="93" t="str">
        <f>VLOOKUP(AL57,'[2]các nganh '!$G$7:$P$641,10,0)</f>
        <v>PGS.TS. Trần Thị Thái Hà</v>
      </c>
      <c r="Q57" s="93" t="str">
        <f>VLOOKUP(AL57,'[2]các nganh '!$G$7:$Q$641,11,0)</f>
        <v xml:space="preserve"> Trường ĐH Kinh tế, ĐHQG Hà Nội</v>
      </c>
      <c r="R57" s="92" t="str">
        <f t="shared" si="13"/>
        <v>2069/QĐ-ĐHKT,ngày 27/05/2015 của Hiệu trưởng Trường ĐHKT-ĐHQGHN</v>
      </c>
      <c r="S57" s="88">
        <f>VLOOKUP(F57,'[3]chen TL'!$G$2:$AL$65,32,0)</f>
        <v>3.16</v>
      </c>
      <c r="T57" s="88"/>
      <c r="U57" s="133">
        <f>VLOOKUP(F57,'[3]chen TL'!$G$2:$AO$65,35,0)</f>
        <v>8.8000000000000007</v>
      </c>
      <c r="V57" s="84" t="str">
        <f t="shared" si="2"/>
        <v>A</v>
      </c>
      <c r="W57" s="93" t="s">
        <v>49</v>
      </c>
      <c r="X57" s="93" t="s">
        <v>54</v>
      </c>
      <c r="Y57" s="88" t="str">
        <f>VLOOKUP(F57,'[3]chen TL'!$G$2:$AT$66,40,0)</f>
        <v>1698/QĐ-ĐHKT ngày 13 tháng 6 năm 2016</v>
      </c>
      <c r="Z57" s="84" t="str">
        <f>VLOOKUP(F57,'[3]chen TL'!$G$2:$U$65,15,0)</f>
        <v>TS. Lê Trung Thành</v>
      </c>
      <c r="AA57" s="84" t="str">
        <f>VLOOKUP(F57,'[3]chen TL'!$G$2:$X$65,18,0)</f>
        <v>TS. Nguyễn Thế Hùng</v>
      </c>
      <c r="AB57" s="84" t="str">
        <f>VLOOKUP(F57,'[3]chen TL'!$G$2:$AA$65,21,0)</f>
        <v>PGS.TS. Lưu Thị Hương</v>
      </c>
      <c r="AC57" s="84" t="str">
        <f>VLOOKUP(F57,'[3]chen TL'!$G$2:$AD$65,24,0)</f>
        <v>TS. Trần Thị Vân Anh</v>
      </c>
      <c r="AD57" s="84" t="str">
        <f>VLOOKUP(F57,'[3]chen TL'!$G$2:$AG$65,27,0)</f>
        <v>PGS.TS. Vũ Sỹ Cường</v>
      </c>
      <c r="AE57" s="84" t="str">
        <f>VLOOKUP(F57,'[3]chen TL'!$G$2:$AW$65,43,0)</f>
        <v>ngày 03 tháng 7 năm 2016</v>
      </c>
      <c r="AF57" s="92" t="s">
        <v>320</v>
      </c>
      <c r="AG57" s="95" t="s">
        <v>321</v>
      </c>
      <c r="AH57" s="93"/>
      <c r="AI57" s="93"/>
      <c r="AJ57" s="93"/>
      <c r="AK57" s="39" t="str">
        <f t="shared" si="10"/>
        <v>Đỗ Thị Thận</v>
      </c>
      <c r="AL57" s="39" t="str">
        <f t="shared" si="11"/>
        <v>Đỗ Thị Thận 04/06/1989</v>
      </c>
      <c r="AM57" s="96" t="s">
        <v>322</v>
      </c>
      <c r="AN57" s="97" t="s">
        <v>51</v>
      </c>
      <c r="AO57" s="92" t="s">
        <v>50</v>
      </c>
      <c r="AP57" s="97" t="str">
        <f t="shared" si="12"/>
        <v>2069/QĐ-ĐHKT,ngày 27/05/2015 của Hiệu trưởng Trường ĐHKT-ĐHQGHN</v>
      </c>
      <c r="AQ57" s="97" t="str">
        <f t="shared" ref="AQ57:AQ74" si="14">AG57&amp;","</f>
        <v>thantcnh@gmail.com,</v>
      </c>
      <c r="AR57" s="97"/>
      <c r="AS57" s="97">
        <v>1668</v>
      </c>
      <c r="AT57" s="97"/>
      <c r="AU57" s="97"/>
    </row>
    <row r="58" spans="1:52" ht="41.25" customHeight="1" x14ac:dyDescent="0.2">
      <c r="A58" s="43" t="s">
        <v>644</v>
      </c>
      <c r="B58" s="84">
        <v>48</v>
      </c>
      <c r="C58" s="125">
        <f>VLOOKUP(AL58,'[1]tong K22'!$B$7:$C$768,2,0)</f>
        <v>13055351</v>
      </c>
      <c r="D58" s="90" t="s">
        <v>83</v>
      </c>
      <c r="E58" s="91" t="s">
        <v>398</v>
      </c>
      <c r="F58" s="37" t="str">
        <f t="shared" si="9"/>
        <v>Nguyễn Thị Phương Thanh 29/06/1985</v>
      </c>
      <c r="G58" s="92" t="s">
        <v>399</v>
      </c>
      <c r="H58" s="93" t="str">
        <f>VLOOKUP(AL58,'[2]các nganh '!$G$7:$H$641,2,0)</f>
        <v>Nghệ An</v>
      </c>
      <c r="I58" s="93" t="str">
        <f>VLOOKUP(AL58,'[2]các nganh '!$G$7:$I$641,3,0)</f>
        <v>Nữ</v>
      </c>
      <c r="J58" s="93" t="str">
        <f>VLOOKUP(AL58,'[2]các nganh '!$G$7:$L$641,6,0)</f>
        <v>Kinh tế quốc tế</v>
      </c>
      <c r="K58" s="93" t="str">
        <f>VLOOKUP(AL58,'[2]các nganh '!$G$7:$J$641,4,0)</f>
        <v>QH-2013-E</v>
      </c>
      <c r="L58" s="93" t="str">
        <f>VLOOKUP(AL58,'[2]các nganh '!$G$7:$M$641,7,0)</f>
        <v>60310106</v>
      </c>
      <c r="M58" s="93" t="str">
        <f>VLOOKUP(AL58,'[2]các nganh '!$G$7:$N$641,8,0)</f>
        <v>KTQT</v>
      </c>
      <c r="N58" s="93"/>
      <c r="O58" s="94" t="s">
        <v>401</v>
      </c>
      <c r="P58" s="93" t="str">
        <f>VLOOKUP(AL58,'[2]các nganh '!$G$7:$P$641,10,0)</f>
        <v>PGS.TS. Nguyễn Thị Kim Anh</v>
      </c>
      <c r="Q58" s="93" t="str">
        <f>VLOOKUP(AL58,'[2]các nganh '!$G$7:$Q$641,11,0)</f>
        <v xml:space="preserve"> Trường ĐH Kinh tế, ĐHQG Hà Nội</v>
      </c>
      <c r="R58" s="92" t="str">
        <f t="shared" si="13"/>
        <v>5164/QĐ-ĐHKT,ngày 11/12/2015 của Hiệu trưởng Trường ĐHKT-ĐHQGHN</v>
      </c>
      <c r="S58" s="88">
        <f>VLOOKUP(F58,'[3]chen TL'!$G$2:$AL$65,32,0)</f>
        <v>3.54</v>
      </c>
      <c r="T58" s="88"/>
      <c r="U58" s="133">
        <f>VLOOKUP(F58,'[3]chen TL'!$G$2:$AO$65,35,0)</f>
        <v>8.6999999999999993</v>
      </c>
      <c r="V58" s="84" t="str">
        <f t="shared" si="2"/>
        <v>A</v>
      </c>
      <c r="W58" s="93" t="s">
        <v>49</v>
      </c>
      <c r="X58" s="93" t="s">
        <v>54</v>
      </c>
      <c r="Y58" s="88" t="str">
        <f>VLOOKUP(F58,'[3]chen TL'!$G$2:$AT$66,40,0)</f>
        <v>1584/QĐ-ĐHKT ngày 07 tháng 6 năm 2016</v>
      </c>
      <c r="Z58" s="84" t="str">
        <f>VLOOKUP(F58,'[3]chen TL'!$G$2:$U$65,15,0)</f>
        <v>PGS.TS. Hà Văn Hội</v>
      </c>
      <c r="AA58" s="84" t="str">
        <f>VLOOKUP(F58,'[3]chen TL'!$G$2:$X$65,18,0)</f>
        <v>TS. Nguyễn Lương Thanh</v>
      </c>
      <c r="AB58" s="84" t="str">
        <f>VLOOKUP(F58,'[3]chen TL'!$G$2:$AA$65,21,0)</f>
        <v>PGS.TS. Phạm Thái Quốc</v>
      </c>
      <c r="AC58" s="84" t="str">
        <f>VLOOKUP(F58,'[3]chen TL'!$G$2:$AD$65,24,0)</f>
        <v>TS. Nguyễn Cẩm Nhung</v>
      </c>
      <c r="AD58" s="84" t="str">
        <f>VLOOKUP(F58,'[3]chen TL'!$G$2:$AG$65,27,0)</f>
        <v>PGS.TS. Nguyễn Thị Kim Chi</v>
      </c>
      <c r="AE58" s="84" t="str">
        <f>VLOOKUP(F58,'[3]chen TL'!$G$2:$AW$65,43,0)</f>
        <v>ngày 03 tháng 7 năm 2016</v>
      </c>
      <c r="AF58" s="92" t="s">
        <v>402</v>
      </c>
      <c r="AG58" s="95" t="s">
        <v>403</v>
      </c>
      <c r="AH58" s="93"/>
      <c r="AI58" s="93"/>
      <c r="AJ58" s="93"/>
      <c r="AK58" s="39" t="str">
        <f t="shared" si="10"/>
        <v>Nguyễn Thị Phương Thanh</v>
      </c>
      <c r="AL58" s="39" t="str">
        <f t="shared" si="11"/>
        <v>Nguyễn Thị Phương Thanh 29/06/1985</v>
      </c>
      <c r="AM58" s="96" t="s">
        <v>404</v>
      </c>
      <c r="AN58" s="97" t="s">
        <v>51</v>
      </c>
      <c r="AO58" s="92" t="s">
        <v>405</v>
      </c>
      <c r="AP58" s="97" t="str">
        <f t="shared" si="12"/>
        <v>5164/QĐ-ĐHKT,ngày 11/12/2015 của Hiệu trưởng Trường ĐHKT-ĐHQGHN</v>
      </c>
      <c r="AQ58" s="97" t="str">
        <f t="shared" si="14"/>
        <v>nthanhp@gmail.com,</v>
      </c>
      <c r="AR58" s="97"/>
      <c r="AS58" s="97">
        <v>1680</v>
      </c>
      <c r="AT58" s="97"/>
      <c r="AU58" s="97"/>
    </row>
    <row r="59" spans="1:52" ht="78.75" x14ac:dyDescent="0.2">
      <c r="A59" s="43" t="s">
        <v>645</v>
      </c>
      <c r="B59" s="84">
        <v>49</v>
      </c>
      <c r="C59" s="125">
        <f>VLOOKUP(AL59,'[1]tong K22'!$B$7:$C$768,2,0)</f>
        <v>13055068</v>
      </c>
      <c r="D59" s="90" t="s">
        <v>161</v>
      </c>
      <c r="E59" s="91" t="s">
        <v>101</v>
      </c>
      <c r="F59" s="37" t="str">
        <f t="shared" si="9"/>
        <v>Trần Văn Thiết 29/06/1990</v>
      </c>
      <c r="G59" s="92" t="s">
        <v>102</v>
      </c>
      <c r="H59" s="93" t="str">
        <f>VLOOKUP(AL59,'[2]các nganh '!$G$7:$H$641,2,0)</f>
        <v xml:space="preserve">Nam Định </v>
      </c>
      <c r="I59" s="93" t="str">
        <f>VLOOKUP(AL59,'[2]các nganh '!$G$7:$I$641,3,0)</f>
        <v>Nam</v>
      </c>
      <c r="J59" s="93" t="str">
        <f>VLOOKUP(AL59,'[2]các nganh '!$G$7:$L$641,6,0)</f>
        <v>Tài chính - Ngân hàng</v>
      </c>
      <c r="K59" s="93" t="str">
        <f>VLOOKUP(AL59,'[2]các nganh '!$G$7:$J$641,4,0)</f>
        <v>QH-2013-E</v>
      </c>
      <c r="L59" s="93" t="str">
        <f>VLOOKUP(AL59,'[2]các nganh '!$G$7:$M$641,7,0)</f>
        <v>60340201</v>
      </c>
      <c r="M59" s="93" t="str">
        <f>VLOOKUP(AL59,'[2]các nganh '!$G$7:$N$641,8,0)</f>
        <v>K22-TCNH2</v>
      </c>
      <c r="N59" s="93"/>
      <c r="O59" s="94" t="str">
        <f>VLOOKUP(AL59,'[2]các nganh '!$G$7:$O$641,9,0)</f>
        <v>Nâng cao chất lượng tín dụng hộ sản xuất tại Ngân hàng Nông nghiệp và Phát triển nông thôn Việt Nam - Chi nhánh Thành Nam, Nam Định</v>
      </c>
      <c r="P59" s="93" t="str">
        <f>VLOOKUP(AL59,'[2]các nganh '!$G$7:$P$641,10,0)</f>
        <v>TS. Nguyễn Quốc Toản</v>
      </c>
      <c r="Q59" s="93" t="str">
        <f>VLOOKUP(AL59,'[2]các nganh '!$G$7:$Q$641,11,0)</f>
        <v>Ban kinh tế trung ương</v>
      </c>
      <c r="R59" s="92" t="str">
        <f t="shared" si="13"/>
        <v>744/QĐ-ĐHKT,ngày 23/03/2015 của Hiệu trưởng Trường ĐHKT-ĐHQGHN</v>
      </c>
      <c r="S59" s="88">
        <f>VLOOKUP(F59,'[3]chen TL'!$G$2:$AL$65,32,0)</f>
        <v>2.75</v>
      </c>
      <c r="T59" s="88"/>
      <c r="U59" s="133">
        <f>VLOOKUP(F59,'[3]chen TL'!$G$2:$AO$65,35,0)</f>
        <v>8.3000000000000007</v>
      </c>
      <c r="V59" s="84" t="str">
        <f t="shared" si="2"/>
        <v>B+</v>
      </c>
      <c r="W59" s="93" t="s">
        <v>49</v>
      </c>
      <c r="X59" s="93" t="s">
        <v>55</v>
      </c>
      <c r="Y59" s="88" t="str">
        <f>VLOOKUP(F59,'[3]chen TL'!$G$2:$AT$66,40,0)</f>
        <v>1578/QĐ-ĐHKT ngày 07 tháng 6 năm 2016</v>
      </c>
      <c r="Z59" s="84" t="str">
        <f>VLOOKUP(F59,'[3]chen TL'!$G$2:$U$65,15,0)</f>
        <v>TS. Lê Trung Thành</v>
      </c>
      <c r="AA59" s="84" t="str">
        <f>VLOOKUP(F59,'[3]chen TL'!$G$2:$X$65,18,0)</f>
        <v>PGS.TS. Lưu Thị Hương</v>
      </c>
      <c r="AB59" s="84" t="str">
        <f>VLOOKUP(F59,'[3]chen TL'!$G$2:$AA$65,21,0)</f>
        <v>PGS.TS. Vũ Sỹ Cường</v>
      </c>
      <c r="AC59" s="84" t="str">
        <f>VLOOKUP(F59,'[3]chen TL'!$G$2:$AD$65,24,0)</f>
        <v>TS. Trần Thị Vân Anh</v>
      </c>
      <c r="AD59" s="84" t="str">
        <f>VLOOKUP(F59,'[3]chen TL'!$G$2:$AG$65,27,0)</f>
        <v>TS. Nguyễn Thế Hùng</v>
      </c>
      <c r="AE59" s="84" t="str">
        <f>VLOOKUP(F59,'[3]chen TL'!$G$2:$AW$65,43,0)</f>
        <v>ngày 03 tháng 7 năm 2016</v>
      </c>
      <c r="AF59" s="92" t="s">
        <v>103</v>
      </c>
      <c r="AG59" s="95" t="s">
        <v>104</v>
      </c>
      <c r="AH59" s="93"/>
      <c r="AI59" s="93"/>
      <c r="AJ59" s="93"/>
      <c r="AK59" s="39" t="str">
        <f t="shared" si="10"/>
        <v>Trần Văn Thiết</v>
      </c>
      <c r="AL59" s="39" t="str">
        <f t="shared" si="11"/>
        <v>Trần Văn Thiết 29/06/1990</v>
      </c>
      <c r="AM59" s="96" t="s">
        <v>105</v>
      </c>
      <c r="AN59" s="97" t="s">
        <v>51</v>
      </c>
      <c r="AO59" s="92" t="s">
        <v>52</v>
      </c>
      <c r="AP59" s="97" t="str">
        <f t="shared" si="12"/>
        <v>744/QĐ-ĐHKT,ngày 23/03/2015 của Hiệu trưởng Trường ĐHKT-ĐHQGHN</v>
      </c>
      <c r="AQ59" s="97" t="str">
        <f t="shared" si="14"/>
        <v>thiettr@gmail.com,</v>
      </c>
      <c r="AR59" s="97"/>
      <c r="AS59" s="82">
        <v>1579</v>
      </c>
      <c r="AT59" s="97"/>
      <c r="AU59" s="97"/>
    </row>
    <row r="60" spans="1:52" ht="78.75" x14ac:dyDescent="0.2">
      <c r="A60" s="43" t="s">
        <v>646</v>
      </c>
      <c r="B60" s="84">
        <v>50</v>
      </c>
      <c r="C60" s="101">
        <v>13055270</v>
      </c>
      <c r="D60" s="90" t="s">
        <v>452</v>
      </c>
      <c r="E60" s="91" t="s">
        <v>453</v>
      </c>
      <c r="F60" s="37" t="str">
        <f t="shared" si="9"/>
        <v>Phan Minh Thông 18/02/1979</v>
      </c>
      <c r="G60" s="92" t="s">
        <v>412</v>
      </c>
      <c r="H60" s="93" t="str">
        <f>VLOOKUP(AL60,'[2]các nganh '!$G$7:$H$641,2,0)</f>
        <v xml:space="preserve">Nghệ An </v>
      </c>
      <c r="I60" s="93" t="str">
        <f>VLOOKUP(AL60,'[2]các nganh '!$G$7:$I$641,3,0)</f>
        <v>Nam</v>
      </c>
      <c r="J60" s="93" t="str">
        <f>VLOOKUP(AL60,'[2]các nganh '!$G$7:$L$641,6,0)</f>
        <v>Quản lý kinh tế</v>
      </c>
      <c r="K60" s="93" t="str">
        <f>VLOOKUP(AL60,'[2]các nganh '!$G$7:$J$641,4,0)</f>
        <v>QH-2013-E</v>
      </c>
      <c r="L60" s="93" t="str">
        <f>VLOOKUP(AL60,'[2]các nganh '!$G$7:$M$641,7,0)</f>
        <v>60340410</v>
      </c>
      <c r="M60" s="93" t="str">
        <f>VLOOKUP(AL60,'[2]các nganh '!$G$7:$N$641,8,0)</f>
        <v>K22 QLKT6</v>
      </c>
      <c r="N60" s="93"/>
      <c r="O60" s="94" t="str">
        <f>VLOOKUP(AL60,'[2]các nganh '!$G$7:$O$641,9,0)</f>
        <v>Quản lý thu thuế tại Chi cục thuế Thành phố Vinh, Nghệ An</v>
      </c>
      <c r="P60" s="93" t="str">
        <f>VLOOKUP(AL60,'[2]các nganh '!$G$7:$P$641,10,0)</f>
        <v>PGS.TS. Phạm Văn Dũng</v>
      </c>
      <c r="Q60" s="93" t="str">
        <f>VLOOKUP(AL60,'[2]các nganh '!$G$7:$Q$641,11,0)</f>
        <v xml:space="preserve"> Trường ĐH Kinh tế, ĐHQG Hà Nội</v>
      </c>
      <c r="R60" s="92" t="str">
        <f t="shared" si="13"/>
        <v>866/QĐ-ĐHKT,ngày 23/3/2015 của Hiệu trưởng Trường ĐHKT-ĐHQGHN</v>
      </c>
      <c r="S60" s="88">
        <f>VLOOKUP(F60,'[3]chen TL'!$G$2:$AL$65,32,0)</f>
        <v>2.96</v>
      </c>
      <c r="T60" s="88"/>
      <c r="U60" s="133">
        <f>VLOOKUP(F60,'[3]chen TL'!$G$2:$AO$65,35,0)</f>
        <v>8.4</v>
      </c>
      <c r="V60" s="84" t="str">
        <f t="shared" si="2"/>
        <v>B+</v>
      </c>
      <c r="W60" s="93" t="s">
        <v>49</v>
      </c>
      <c r="X60" s="93" t="s">
        <v>55</v>
      </c>
      <c r="Y60" s="88" t="str">
        <f>VLOOKUP(F60,'[3]chen TL'!$G$2:$AT$66,40,0)</f>
        <v>1672/QĐ-ĐHKT ngày 13 tháng 6 năm 2016</v>
      </c>
      <c r="Z60" s="84" t="str">
        <f>VLOOKUP(F60,'[3]chen TL'!$G$2:$U$65,15,0)</f>
        <v>GS.TS. Phan Huy Đường</v>
      </c>
      <c r="AA60" s="84" t="str">
        <f>VLOOKUP(F60,'[3]chen TL'!$G$2:$X$65,18,0)</f>
        <v>TS. Phan Trung Chính</v>
      </c>
      <c r="AB60" s="84" t="str">
        <f>VLOOKUP(F60,'[3]chen TL'!$G$2:$AA$65,21,0)</f>
        <v>TS. Nguyễn Anh Tuấn</v>
      </c>
      <c r="AC60" s="84" t="str">
        <f>VLOOKUP(F60,'[3]chen TL'!$G$2:$AD$65,24,0)</f>
        <v>TS. Nguyễn Thùy Anh</v>
      </c>
      <c r="AD60" s="84" t="str">
        <f>VLOOKUP(F60,'[3]chen TL'!$G$2:$AG$65,27,0)</f>
        <v>TS. Nguyễn Xuân Thành</v>
      </c>
      <c r="AE60" s="84" t="str">
        <f>VLOOKUP(F60,'[3]chen TL'!$G$2:$AW$65,43,0)</f>
        <v>ngày 02 tháng 7 năm 2016</v>
      </c>
      <c r="AF60" s="92"/>
      <c r="AG60" s="95"/>
      <c r="AH60" s="93"/>
      <c r="AI60" s="93"/>
      <c r="AJ60" s="93" t="s">
        <v>475</v>
      </c>
      <c r="AK60" s="39" t="str">
        <f t="shared" si="10"/>
        <v>Phan Minh Thông</v>
      </c>
      <c r="AL60" s="39" t="str">
        <f t="shared" si="11"/>
        <v>Phan Minh Thông 18/02/1979</v>
      </c>
      <c r="AM60" s="96" t="s">
        <v>53</v>
      </c>
      <c r="AN60" s="97" t="s">
        <v>51</v>
      </c>
      <c r="AO60" s="92" t="s">
        <v>459</v>
      </c>
      <c r="AP60" s="97" t="str">
        <f t="shared" si="12"/>
        <v>866/QĐ-ĐHKT,ngày 23/3/2015 của Hiệu trưởng Trường ĐHKT-ĐHQGHN</v>
      </c>
      <c r="AQ60" s="97" t="str">
        <f t="shared" si="14"/>
        <v>,</v>
      </c>
      <c r="AS60" s="97">
        <v>1686</v>
      </c>
    </row>
    <row r="61" spans="1:52" ht="110.25" x14ac:dyDescent="0.2">
      <c r="A61" s="43" t="s">
        <v>647</v>
      </c>
      <c r="B61" s="84">
        <v>51</v>
      </c>
      <c r="C61" s="101">
        <v>13055353</v>
      </c>
      <c r="D61" s="90" t="s">
        <v>115</v>
      </c>
      <c r="E61" s="91" t="s">
        <v>485</v>
      </c>
      <c r="F61" s="37" t="str">
        <f t="shared" si="9"/>
        <v>Nguyễn Thị Hồng Thương 24/01/1989</v>
      </c>
      <c r="G61" s="92" t="s">
        <v>122</v>
      </c>
      <c r="H61" s="93" t="s">
        <v>85</v>
      </c>
      <c r="I61" s="93" t="s">
        <v>86</v>
      </c>
      <c r="J61" s="93" t="s">
        <v>124</v>
      </c>
      <c r="K61" s="93" t="s">
        <v>59</v>
      </c>
      <c r="L61" s="93" t="s">
        <v>424</v>
      </c>
      <c r="M61" s="93" t="s">
        <v>378</v>
      </c>
      <c r="N61" s="93"/>
      <c r="O61" s="94" t="s">
        <v>486</v>
      </c>
      <c r="P61" s="93" t="s">
        <v>426</v>
      </c>
      <c r="Q61" s="93" t="s">
        <v>88</v>
      </c>
      <c r="R61" s="92" t="str">
        <f t="shared" si="13"/>
        <v>5660/QĐ-ĐHKT,ngày 24/12/20155 của Hiệu trưởng Trường ĐHKT-ĐHQGHN</v>
      </c>
      <c r="S61" s="88">
        <f>VLOOKUP(F61,'[3]chen TL'!$G$2:$AL$65,32,0)</f>
        <v>3.27</v>
      </c>
      <c r="T61" s="88"/>
      <c r="U61" s="133">
        <f>VLOOKUP(F61,'[3]chen TL'!$G$2:$AO$65,35,0)</f>
        <v>8</v>
      </c>
      <c r="V61" s="84" t="str">
        <f t="shared" si="2"/>
        <v>B+</v>
      </c>
      <c r="W61" s="93" t="s">
        <v>49</v>
      </c>
      <c r="X61" s="93" t="s">
        <v>54</v>
      </c>
      <c r="Y61" s="88" t="str">
        <f>VLOOKUP(F61,'[3]chen TL'!$G$2:$AT$66,40,0)</f>
        <v>1587/QĐ-ĐHKT ngày 07 tháng 6 năm 2016</v>
      </c>
      <c r="Z61" s="84" t="str">
        <f>VLOOKUP(F61,'[3]chen TL'!$G$2:$U$65,15,0)</f>
        <v>PGS.TS. Hà Văn Hội</v>
      </c>
      <c r="AA61" s="84" t="str">
        <f>VLOOKUP(F61,'[3]chen TL'!$G$2:$X$65,18,0)</f>
        <v>PGS.TS. Phạm Thái Quốc</v>
      </c>
      <c r="AB61" s="84" t="str">
        <f>VLOOKUP(F61,'[3]chen TL'!$G$2:$AA$65,21,0)</f>
        <v>PGS.TS. Nguyễn Thị Kim Chi</v>
      </c>
      <c r="AC61" s="84" t="str">
        <f>VLOOKUP(F61,'[3]chen TL'!$G$2:$AD$65,24,0)</f>
        <v>TS. Nguyễn Cẩm Nhung</v>
      </c>
      <c r="AD61" s="84" t="str">
        <f>VLOOKUP(F61,'[3]chen TL'!$G$2:$AG$65,27,0)</f>
        <v>TS. Nguyễn Lương Thanh</v>
      </c>
      <c r="AE61" s="84" t="str">
        <f>VLOOKUP(F61,'[3]chen TL'!$G$2:$AW$65,43,0)</f>
        <v>ngày 03 tháng 7 năm 2016</v>
      </c>
      <c r="AF61" s="92" t="s">
        <v>488</v>
      </c>
      <c r="AG61" s="95" t="s">
        <v>489</v>
      </c>
      <c r="AH61" s="93"/>
      <c r="AI61" s="93"/>
      <c r="AJ61" s="93"/>
      <c r="AK61" s="39" t="str">
        <f t="shared" si="10"/>
        <v>Nguyễn Thị Hồng Thương</v>
      </c>
      <c r="AL61" s="39" t="str">
        <f t="shared" si="11"/>
        <v>Nguyễn Thị Hồng Thương 24/01/1989</v>
      </c>
      <c r="AM61" s="96" t="s">
        <v>487</v>
      </c>
      <c r="AN61" s="97" t="s">
        <v>51</v>
      </c>
      <c r="AO61" s="92" t="s">
        <v>483</v>
      </c>
      <c r="AP61" s="97" t="str">
        <f t="shared" si="12"/>
        <v>5660/QĐ-ĐHKT,ngày 24/12/20155 của Hiệu trưởng Trường ĐHKT-ĐHQGHN</v>
      </c>
      <c r="AQ61" s="97" t="str">
        <f t="shared" si="14"/>
        <v>hongthuong24@gmail.com,</v>
      </c>
      <c r="AS61" s="97">
        <v>1691</v>
      </c>
    </row>
    <row r="62" spans="1:52" ht="78.75" x14ac:dyDescent="0.2">
      <c r="A62" s="43" t="s">
        <v>648</v>
      </c>
      <c r="B62" s="84">
        <v>52</v>
      </c>
      <c r="C62" s="101">
        <v>13055735</v>
      </c>
      <c r="D62" s="90" t="s">
        <v>460</v>
      </c>
      <c r="E62" s="91" t="s">
        <v>461</v>
      </c>
      <c r="F62" s="37" t="str">
        <f t="shared" si="9"/>
        <v>Phạm Hữu Tiến 09/08/1980</v>
      </c>
      <c r="G62" s="92" t="s">
        <v>462</v>
      </c>
      <c r="H62" s="93" t="str">
        <f>VLOOKUP(AL62,'[2]các nganh '!$G$7:$H$641,2,0)</f>
        <v>Hà Nội</v>
      </c>
      <c r="I62" s="93" t="str">
        <f>VLOOKUP(AL62,'[2]các nganh '!$G$7:$I$641,3,0)</f>
        <v>Nam</v>
      </c>
      <c r="J62" s="93" t="str">
        <f>VLOOKUP(AL62,'[2]các nganh '!$G$7:$L$641,6,0)</f>
        <v>Quản lý kinh tế</v>
      </c>
      <c r="K62" s="93" t="str">
        <f>VLOOKUP(AL62,'[2]các nganh '!$G$7:$J$641,4,0)</f>
        <v>QH-2013-E</v>
      </c>
      <c r="L62" s="93" t="str">
        <f>VLOOKUP(AL62,'[2]các nganh '!$G$7:$M$641,7,0)</f>
        <v>60340410</v>
      </c>
      <c r="M62" s="93" t="s">
        <v>378</v>
      </c>
      <c r="N62" s="93"/>
      <c r="O62" s="94" t="str">
        <f>VLOOKUP(AL62,'[2]các nganh '!$G$7:$O$641,9,0)</f>
        <v>Quản lý các dự án đầu tư xây dựng bằng vốn ngân sách nhà nước trên địa bàn huyện Đông Anh, Hà Nội</v>
      </c>
      <c r="P62" s="93" t="str">
        <f>VLOOKUP(AL62,'[2]các nganh '!$G$7:$P$641,10,0)</f>
        <v>PGS.TS. Lê Danh Tốn</v>
      </c>
      <c r="Q62" s="93" t="str">
        <f>VLOOKUP(AL62,'[2]các nganh '!$G$7:$Q$641,11,0)</f>
        <v xml:space="preserve"> Trường ĐH Kinh tế, ĐHQG Hà Nội</v>
      </c>
      <c r="R62" s="92" t="str">
        <f t="shared" si="13"/>
        <v>2202/QĐ-ĐHKT,ngày 27/05/2015 của Hiệu trưởng Trường ĐHKT-ĐHQGHN</v>
      </c>
      <c r="S62" s="88">
        <f>VLOOKUP(F62,'[3]chen TL'!$G$2:$AL$65,32,0)</f>
        <v>3.3</v>
      </c>
      <c r="T62" s="88"/>
      <c r="U62" s="133">
        <f>VLOOKUP(F62,'[3]chen TL'!$G$2:$AO$65,35,0)</f>
        <v>8.8000000000000007</v>
      </c>
      <c r="V62" s="84" t="str">
        <f t="shared" si="2"/>
        <v>A</v>
      </c>
      <c r="W62" s="93" t="s">
        <v>49</v>
      </c>
      <c r="X62" s="93" t="s">
        <v>54</v>
      </c>
      <c r="Y62" s="88" t="str">
        <f>VLOOKUP(F62,'[3]chen TL'!$G$2:$AT$66,40,0)</f>
        <v>1659/QĐ-ĐHKT ngày 13 tháng 6 năm 2016</v>
      </c>
      <c r="Z62" s="84" t="str">
        <f>VLOOKUP(F62,'[3]chen TL'!$G$2:$U$65,15,0)</f>
        <v>TS. Nguyễn Trúc Lê</v>
      </c>
      <c r="AA62" s="84" t="str">
        <f>VLOOKUP(F62,'[3]chen TL'!$G$2:$X$65,18,0)</f>
        <v>TS. Lê Văn Chiến</v>
      </c>
      <c r="AB62" s="84" t="str">
        <f>VLOOKUP(F62,'[3]chen TL'!$G$2:$AA$65,21,0)</f>
        <v>TS. Trần Quang Tuyến</v>
      </c>
      <c r="AC62" s="84" t="str">
        <f>VLOOKUP(F62,'[3]chen TL'!$G$2:$AD$65,24,0)</f>
        <v>PGS.TS. Phạm Thị Hồng Điệp</v>
      </c>
      <c r="AD62" s="84" t="str">
        <f>VLOOKUP(F62,'[3]chen TL'!$G$2:$AG$65,27,0)</f>
        <v>PGS.TS. Trương Quốc Cường</v>
      </c>
      <c r="AE62" s="84" t="str">
        <f>VLOOKUP(F62,'[3]chen TL'!$G$2:$AW$65,43,0)</f>
        <v>ngày 02 tháng 7 năm 2016</v>
      </c>
      <c r="AF62" s="92" t="s">
        <v>463</v>
      </c>
      <c r="AG62" s="110" t="s">
        <v>661</v>
      </c>
      <c r="AH62" s="93"/>
      <c r="AI62" s="93"/>
      <c r="AJ62" s="93" t="s">
        <v>464</v>
      </c>
      <c r="AK62" s="39" t="str">
        <f t="shared" si="10"/>
        <v>Phạm Hữu Tiến</v>
      </c>
      <c r="AL62" s="39" t="str">
        <f t="shared" si="11"/>
        <v>Phạm Hữu Tiến 09/08/1980</v>
      </c>
      <c r="AM62" s="96" t="s">
        <v>465</v>
      </c>
      <c r="AN62" s="97" t="s">
        <v>51</v>
      </c>
      <c r="AO62" s="92" t="s">
        <v>50</v>
      </c>
      <c r="AP62" s="97" t="str">
        <f t="shared" si="12"/>
        <v>2202/QĐ-ĐHKT,ngày 27/05/2015 của Hiệu trưởng Trường ĐHKT-ĐHQGHN</v>
      </c>
      <c r="AQ62" s="97" t="str">
        <f t="shared" si="14"/>
        <v>tienqldtda@gmail.com,</v>
      </c>
      <c r="AS62" s="97">
        <v>1688</v>
      </c>
    </row>
    <row r="63" spans="1:52" ht="94.5" x14ac:dyDescent="0.2">
      <c r="A63" s="43" t="s">
        <v>649</v>
      </c>
      <c r="B63" s="84">
        <v>53</v>
      </c>
      <c r="C63" s="125">
        <f>VLOOKUP(AL63,'[1]tong K22'!$B$7:$C$768,2,0)</f>
        <v>13055080</v>
      </c>
      <c r="D63" s="90" t="s">
        <v>393</v>
      </c>
      <c r="E63" s="91" t="s">
        <v>17</v>
      </c>
      <c r="F63" s="37" t="str">
        <f t="shared" si="9"/>
        <v>Nguyễn Thị Huyền Trang 07/07/1987</v>
      </c>
      <c r="G63" s="92" t="s">
        <v>394</v>
      </c>
      <c r="H63" s="93" t="str">
        <f>VLOOKUP(AL63,'[2]các nganh '!$G$7:$H$641,2,0)</f>
        <v>Bắc Ninh</v>
      </c>
      <c r="I63" s="93" t="str">
        <f>VLOOKUP(AL63,'[2]các nganh '!$G$7:$I$641,3,0)</f>
        <v>Nữ</v>
      </c>
      <c r="J63" s="93" t="str">
        <f>VLOOKUP(AL63,'[2]các nganh '!$G$7:$L$641,6,0)</f>
        <v>Tài chính - Ngân hàng</v>
      </c>
      <c r="K63" s="93" t="str">
        <f>VLOOKUP(AL63,'[2]các nganh '!$G$7:$J$641,4,0)</f>
        <v>QH-2013-E</v>
      </c>
      <c r="L63" s="93" t="str">
        <f>VLOOKUP(AL63,'[2]các nganh '!$G$7:$M$641,7,0)</f>
        <v>60340201</v>
      </c>
      <c r="M63" s="93" t="str">
        <f>VLOOKUP(AL63,'[2]các nganh '!$G$7:$N$641,8,0)</f>
        <v>K22-TCNH1</v>
      </c>
      <c r="N63" s="93"/>
      <c r="O63" s="94" t="str">
        <f>VLOOKUP(AL63,'[2]các nganh '!$G$7:$O$641,9,0)</f>
        <v>Phát triển dịch vụ bán lẻ tại Ngân hàng Đầu tư và Phát triển Việt Nam - chi nhánh Bắc Ninh</v>
      </c>
      <c r="P63" s="93" t="str">
        <f>VLOOKUP(AL63,'[2]các nganh '!$G$7:$P$641,10,0)</f>
        <v>PGS.TS. Trần Thị Thái Hà</v>
      </c>
      <c r="Q63" s="93" t="str">
        <f>VLOOKUP(AL63,'[2]các nganh '!$G$7:$Q$641,11,0)</f>
        <v xml:space="preserve"> Trường ĐH Kinh tế, ĐHQG Hà Nội</v>
      </c>
      <c r="R63" s="92" t="str">
        <f t="shared" si="13"/>
        <v>758/QĐ-ĐHKT,ngày 23/03/2015 của Hiệu trưởng Trường ĐHKT-ĐHQGHN</v>
      </c>
      <c r="S63" s="88">
        <f>VLOOKUP(F63,'[3]chen TL'!$G$2:$AL$65,32,0)</f>
        <v>2.71</v>
      </c>
      <c r="T63" s="88"/>
      <c r="U63" s="133">
        <f>VLOOKUP(F63,'[3]chen TL'!$G$2:$AO$65,35,0)</f>
        <v>8.5</v>
      </c>
      <c r="V63" s="84" t="str">
        <f t="shared" si="2"/>
        <v>A</v>
      </c>
      <c r="W63" s="93" t="s">
        <v>49</v>
      </c>
      <c r="X63" s="93" t="s">
        <v>55</v>
      </c>
      <c r="Y63" s="88" t="str">
        <f>VLOOKUP(F63,'[3]chen TL'!$G$2:$AT$66,40,0)</f>
        <v>1773/QĐ-ĐHKT ngày 21 tháng 6 năm 2016</v>
      </c>
      <c r="Z63" s="84" t="str">
        <f>VLOOKUP(F63,'[3]chen TL'!$G$2:$U$65,15,0)</f>
        <v>TS. Lê Trung Thành</v>
      </c>
      <c r="AA63" s="84" t="str">
        <f>VLOOKUP(F63,'[3]chen TL'!$G$2:$X$65,18,0)</f>
        <v>PGS.TS. Vũ Sỹ Cường</v>
      </c>
      <c r="AB63" s="84" t="str">
        <f>VLOOKUP(F63,'[3]chen TL'!$G$2:$AA$65,21,0)</f>
        <v>TS. Nguyễn Thế Hùng</v>
      </c>
      <c r="AC63" s="84" t="str">
        <f>VLOOKUP(F63,'[3]chen TL'!$G$2:$AD$65,24,0)</f>
        <v>TS. Trần Thị Vân Anh</v>
      </c>
      <c r="AD63" s="84" t="str">
        <f>VLOOKUP(F63,'[3]chen TL'!$G$2:$AG$65,27,0)</f>
        <v>PGS.TS. Lưu Thị Hương</v>
      </c>
      <c r="AE63" s="84" t="str">
        <f>VLOOKUP(F63,'[3]chen TL'!$G$2:$AW$65,43,0)</f>
        <v>ngày 03 tháng 7 năm 2016</v>
      </c>
      <c r="AF63" s="92" t="s">
        <v>395</v>
      </c>
      <c r="AG63" s="95" t="s">
        <v>396</v>
      </c>
      <c r="AH63" s="93"/>
      <c r="AI63" s="93"/>
      <c r="AJ63" s="93"/>
      <c r="AK63" s="39" t="str">
        <f t="shared" si="10"/>
        <v>Nguyễn Thị Huyền Trang</v>
      </c>
      <c r="AL63" s="39" t="str">
        <f t="shared" si="11"/>
        <v>Nguyễn Thị Huyền Trang 07/07/1987</v>
      </c>
      <c r="AM63" s="96" t="s">
        <v>397</v>
      </c>
      <c r="AN63" s="97" t="s">
        <v>51</v>
      </c>
      <c r="AO63" s="92" t="s">
        <v>52</v>
      </c>
      <c r="AP63" s="97" t="str">
        <f t="shared" si="12"/>
        <v>758/QĐ-ĐHKT,ngày 23/03/2015 của Hiệu trưởng Trường ĐHKT-ĐHQGHN</v>
      </c>
      <c r="AQ63" s="97" t="str">
        <f t="shared" si="14"/>
        <v>huyentrang77bn@gmail.com,</v>
      </c>
      <c r="AR63" s="97"/>
      <c r="AS63" s="97">
        <v>1679</v>
      </c>
      <c r="AT63" s="97"/>
      <c r="AU63" s="97"/>
    </row>
    <row r="64" spans="1:52" ht="78.75" x14ac:dyDescent="0.2">
      <c r="A64" s="43" t="s">
        <v>650</v>
      </c>
      <c r="B64" s="84">
        <v>54</v>
      </c>
      <c r="C64" s="101">
        <v>13055742</v>
      </c>
      <c r="D64" s="90" t="s">
        <v>91</v>
      </c>
      <c r="E64" s="91" t="s">
        <v>454</v>
      </c>
      <c r="F64" s="37" t="str">
        <f t="shared" si="9"/>
        <v>Nguyễn Công Trình 16/03/1978</v>
      </c>
      <c r="G64" s="92" t="s">
        <v>455</v>
      </c>
      <c r="H64" s="93" t="str">
        <f>VLOOKUP(AL64,'[2]các nganh '!$G$7:$H$641,2,0)</f>
        <v>Hà Nội</v>
      </c>
      <c r="I64" s="93" t="str">
        <f>VLOOKUP(AL64,'[2]các nganh '!$G$7:$I$641,3,0)</f>
        <v>Nam</v>
      </c>
      <c r="J64" s="93" t="str">
        <f>VLOOKUP(AL64,'[2]các nganh '!$G$7:$L$641,6,0)</f>
        <v>Quản lý kinh tế</v>
      </c>
      <c r="K64" s="93" t="str">
        <f>VLOOKUP(AL64,'[2]các nganh '!$G$7:$J$641,4,0)</f>
        <v>QH-2013-E</v>
      </c>
      <c r="L64" s="93" t="str">
        <f>VLOOKUP(AL64,'[2]các nganh '!$G$7:$M$641,7,0)</f>
        <v>60340410</v>
      </c>
      <c r="M64" s="93" t="str">
        <f>VLOOKUP(AL64,'[2]các nganh '!$G$7:$N$641,8,0)</f>
        <v>K22 QLKT 2</v>
      </c>
      <c r="N64" s="93"/>
      <c r="O64" s="94" t="str">
        <f>VLOOKUP(AL64,'[2]các nganh '!$G$7:$O$641,9,0)</f>
        <v>Quản lý hoạt động giải phóng mặt bằng ở quận BắcTừ Liêm và Nam Từ Liêm, Hà Nội</v>
      </c>
      <c r="P64" s="93" t="str">
        <f>VLOOKUP(AL64,'[2]các nganh '!$G$7:$P$641,10,0)</f>
        <v>TS. Bùi Đại Dũng</v>
      </c>
      <c r="Q64" s="93" t="str">
        <f>VLOOKUP(AL64,'[2]các nganh '!$G$7:$Q$641,11,0)</f>
        <v xml:space="preserve"> Trường ĐH Kinh tế, ĐHQG Hà Nội</v>
      </c>
      <c r="R64" s="92" t="str">
        <f t="shared" si="13"/>
        <v>2227/QĐ-ĐHKT,ngày 27/05/2015 của Hiệu trưởng Trường ĐHKT-ĐHQGHN</v>
      </c>
      <c r="S64" s="88">
        <f>VLOOKUP(F64,'[3]chen TL'!$G$2:$AL$65,32,0)</f>
        <v>2.98</v>
      </c>
      <c r="T64" s="88"/>
      <c r="U64" s="133">
        <f>VLOOKUP(F64,'[3]chen TL'!$G$2:$AO$65,35,0)</f>
        <v>8.6</v>
      </c>
      <c r="V64" s="84" t="str">
        <f t="shared" si="2"/>
        <v>A</v>
      </c>
      <c r="W64" s="93" t="s">
        <v>49</v>
      </c>
      <c r="X64" s="93" t="s">
        <v>54</v>
      </c>
      <c r="Y64" s="88" t="str">
        <f>VLOOKUP(F64,'[3]chen TL'!$G$2:$AT$66,40,0)</f>
        <v>1660/QĐ-ĐHKT ngày 13 tháng 6 năm 2016</v>
      </c>
      <c r="Z64" s="84" t="str">
        <f>VLOOKUP(F64,'[3]chen TL'!$G$2:$U$65,15,0)</f>
        <v>TS. Nguyễn Trúc Lê</v>
      </c>
      <c r="AA64" s="84" t="str">
        <f>VLOOKUP(F64,'[3]chen TL'!$G$2:$X$65,18,0)</f>
        <v>TS. Phan Hữu Nghị</v>
      </c>
      <c r="AB64" s="84" t="str">
        <f>VLOOKUP(F64,'[3]chen TL'!$G$2:$AA$65,21,0)</f>
        <v>PGS.TS. Lê Xuân Bá</v>
      </c>
      <c r="AC64" s="84" t="str">
        <f>VLOOKUP(F64,'[3]chen TL'!$G$2:$AD$65,24,0)</f>
        <v>PGS.TS. Trần Đức Hiệp</v>
      </c>
      <c r="AD64" s="84" t="str">
        <f>VLOOKUP(F64,'[3]chen TL'!$G$2:$AG$65,27,0)</f>
        <v>TS. Nguyễn Anh Tuấn</v>
      </c>
      <c r="AE64" s="84" t="str">
        <f>VLOOKUP(F64,'[3]chen TL'!$G$2:$AW$65,43,0)</f>
        <v>ngày 02 tháng 7 năm 2016</v>
      </c>
      <c r="AF64" s="92" t="s">
        <v>456</v>
      </c>
      <c r="AG64" s="95" t="s">
        <v>457</v>
      </c>
      <c r="AH64" s="93"/>
      <c r="AI64" s="93"/>
      <c r="AJ64" s="93"/>
      <c r="AK64" s="39" t="str">
        <f t="shared" si="10"/>
        <v>Nguyễn Công Trình</v>
      </c>
      <c r="AL64" s="39" t="str">
        <f t="shared" si="11"/>
        <v>Nguyễn Công Trình 16/03/1978</v>
      </c>
      <c r="AM64" s="96" t="s">
        <v>458</v>
      </c>
      <c r="AN64" s="97" t="s">
        <v>51</v>
      </c>
      <c r="AO64" s="92" t="s">
        <v>50</v>
      </c>
      <c r="AP64" s="97" t="str">
        <f t="shared" si="12"/>
        <v>2227/QĐ-ĐHKT,ngày 27/05/2015 của Hiệu trưởng Trường ĐHKT-ĐHQGHN</v>
      </c>
      <c r="AQ64" s="97" t="str">
        <f t="shared" si="14"/>
        <v>congtrinh6789@yahoo.com,</v>
      </c>
      <c r="AS64" s="97">
        <v>1687</v>
      </c>
    </row>
    <row r="65" spans="1:47" ht="78.75" x14ac:dyDescent="0.2">
      <c r="A65" s="43" t="s">
        <v>651</v>
      </c>
      <c r="B65" s="84">
        <v>55</v>
      </c>
      <c r="C65" s="100" t="s">
        <v>580</v>
      </c>
      <c r="D65" s="90" t="s">
        <v>476</v>
      </c>
      <c r="E65" s="91" t="s">
        <v>120</v>
      </c>
      <c r="F65" s="37" t="str">
        <f t="shared" si="9"/>
        <v>Trần Nam Trung 24/08/1975</v>
      </c>
      <c r="G65" s="92" t="s">
        <v>477</v>
      </c>
      <c r="H65" s="102" t="s">
        <v>93</v>
      </c>
      <c r="I65" s="93" t="s">
        <v>57</v>
      </c>
      <c r="J65" s="93" t="s">
        <v>106</v>
      </c>
      <c r="K65" s="93" t="s">
        <v>334</v>
      </c>
      <c r="L65" s="93" t="s">
        <v>107</v>
      </c>
      <c r="M65" s="93" t="s">
        <v>484</v>
      </c>
      <c r="N65" s="93"/>
      <c r="O65" s="94" t="s">
        <v>478</v>
      </c>
      <c r="P65" s="93" t="s">
        <v>479</v>
      </c>
      <c r="Q65" s="93" t="s">
        <v>88</v>
      </c>
      <c r="R65" s="92" t="str">
        <f t="shared" si="13"/>
        <v>5505/QĐ-ĐHKT,ngày 24/12/20155 của Hiệu trưởng Trường ĐHKT-ĐHQGHN</v>
      </c>
      <c r="S65" s="88">
        <f>VLOOKUP(F65,'[3]chen TL'!$G$2:$AL$65,32,0)</f>
        <v>3.14</v>
      </c>
      <c r="T65" s="88"/>
      <c r="U65" s="133">
        <f>VLOOKUP(F65,'[3]chen TL'!$G$2:$AO$65,35,0)</f>
        <v>9.5</v>
      </c>
      <c r="V65" s="84" t="str">
        <f t="shared" si="2"/>
        <v>A+</v>
      </c>
      <c r="W65" s="93" t="s">
        <v>49</v>
      </c>
      <c r="X65" s="93" t="s">
        <v>438</v>
      </c>
      <c r="Y65" s="88" t="str">
        <f>VLOOKUP(F65,'[3]chen TL'!$G$2:$AT$66,40,0)</f>
        <v>1662/QĐ-ĐHKT ngày 13 tháng 6 năm 2016</v>
      </c>
      <c r="Z65" s="84" t="str">
        <f>VLOOKUP(F65,'[3]chen TL'!$G$2:$U$65,15,0)</f>
        <v>TS. Nguyễn Trúc Lê</v>
      </c>
      <c r="AA65" s="84" t="str">
        <f>VLOOKUP(F65,'[3]chen TL'!$G$2:$X$65,18,0)</f>
        <v>TS. Nguyễn Anh Tuấn</v>
      </c>
      <c r="AB65" s="84" t="str">
        <f>VLOOKUP(F65,'[3]chen TL'!$G$2:$AA$65,21,0)</f>
        <v>TS. Phan Hữu Nghị</v>
      </c>
      <c r="AC65" s="84" t="str">
        <f>VLOOKUP(F65,'[3]chen TL'!$G$2:$AD$65,24,0)</f>
        <v>PGS.TS. Trần Đức Hiệp</v>
      </c>
      <c r="AD65" s="84" t="str">
        <f>VLOOKUP(F65,'[3]chen TL'!$G$2:$AG$65,27,0)</f>
        <v>PGS.TS. Lê Xuân Bá</v>
      </c>
      <c r="AE65" s="84" t="str">
        <f>VLOOKUP(F65,'[3]chen TL'!$G$2:$AW$65,43,0)</f>
        <v>ngày 02 tháng 7 năm 2016</v>
      </c>
      <c r="AF65" s="92" t="s">
        <v>480</v>
      </c>
      <c r="AG65" s="95" t="s">
        <v>481</v>
      </c>
      <c r="AH65" s="93"/>
      <c r="AI65" s="93"/>
      <c r="AJ65" s="93"/>
      <c r="AK65" s="39" t="str">
        <f t="shared" si="10"/>
        <v>Trần Nam Trung</v>
      </c>
      <c r="AL65" s="39" t="str">
        <f t="shared" si="11"/>
        <v>Trần Nam Trung 24/08/1975</v>
      </c>
      <c r="AM65" s="96" t="s">
        <v>482</v>
      </c>
      <c r="AN65" s="97" t="s">
        <v>51</v>
      </c>
      <c r="AO65" s="92" t="s">
        <v>483</v>
      </c>
      <c r="AP65" s="97" t="str">
        <f t="shared" si="12"/>
        <v>5505/QĐ-ĐHKT,ngày 24/12/20155 của Hiệu trưởng Trường ĐHKT-ĐHQGHN</v>
      </c>
      <c r="AQ65" s="97" t="str">
        <f t="shared" si="14"/>
        <v>hanoitran@gmail.com,</v>
      </c>
      <c r="AS65" s="97">
        <v>1690</v>
      </c>
    </row>
    <row r="66" spans="1:47" ht="78.75" x14ac:dyDescent="0.2">
      <c r="A66" s="43" t="s">
        <v>652</v>
      </c>
      <c r="B66" s="84">
        <v>56</v>
      </c>
      <c r="C66" s="127" t="s">
        <v>582</v>
      </c>
      <c r="D66" s="90" t="s">
        <v>182</v>
      </c>
      <c r="E66" s="99" t="s">
        <v>113</v>
      </c>
      <c r="F66" s="37" t="str">
        <f t="shared" si="9"/>
        <v>Phí Ngọc Tú 25/12/1990</v>
      </c>
      <c r="G66" s="92" t="s">
        <v>183</v>
      </c>
      <c r="H66" s="93" t="str">
        <f>VLOOKUP(AL66,'[2]các nganh '!$G$7:$H$641,2,0)</f>
        <v>Yên Bái</v>
      </c>
      <c r="I66" s="93" t="str">
        <f>VLOOKUP(AL66,'[2]các nganh '!$G$7:$I$641,3,0)</f>
        <v>Nam</v>
      </c>
      <c r="J66" s="93" t="str">
        <f>VLOOKUP(AL66,'[2]các nganh '!$G$7:$L$641,6,0)</f>
        <v>Tài chính - Ngân hàng</v>
      </c>
      <c r="K66" s="93" t="str">
        <f>VLOOKUP(AL66,'[2]các nganh '!$G$7:$J$641,4,0)</f>
        <v>QH-2013-E</v>
      </c>
      <c r="L66" s="93" t="str">
        <f>VLOOKUP(AL66,'[2]các nganh '!$G$7:$M$641,7,0)</f>
        <v>60340201</v>
      </c>
      <c r="M66" s="93" t="str">
        <f>VLOOKUP(AL66,'[2]các nganh '!$G$7:$N$641,8,0)</f>
        <v>K22-TCNH2</v>
      </c>
      <c r="N66" s="93"/>
      <c r="O66" s="94" t="str">
        <f>VLOOKUP(AL66,'[2]các nganh '!$G$7:$O$641,9,0)</f>
        <v>Hoạt động tín dụng tại Ngân hàng TMCP Đầu Tư và Phát triển Việt Nam - Chi nhánh Yên Bái</v>
      </c>
      <c r="P66" s="93" t="str">
        <f>VLOOKUP(AL66,'[2]các nganh '!$G$7:$P$641,10,0)</f>
        <v>TS. Nguyễn Đức Tú</v>
      </c>
      <c r="Q66" s="93" t="str">
        <f>VLOOKUP(AL66,'[2]các nganh '!$G$7:$Q$641,11,0)</f>
        <v>Ngân hàng TMCP Công thương Việt Nam</v>
      </c>
      <c r="R66" s="92" t="str">
        <f t="shared" si="13"/>
        <v>2062/QĐ-ĐHKT,ngày 27/05/2015 của Hiệu trưởng Trường ĐHKT-ĐHQGHN</v>
      </c>
      <c r="S66" s="88">
        <f>VLOOKUP(F66,'[3]chen TL'!$G$2:$AL$65,32,0)</f>
        <v>3.03</v>
      </c>
      <c r="T66" s="88"/>
      <c r="U66" s="133">
        <f>VLOOKUP(F66,'[3]chen TL'!$G$2:$AO$65,35,0)</f>
        <v>8.3000000000000007</v>
      </c>
      <c r="V66" s="84" t="str">
        <f t="shared" si="2"/>
        <v>B+</v>
      </c>
      <c r="W66" s="93" t="s">
        <v>49</v>
      </c>
      <c r="X66" s="93" t="s">
        <v>54</v>
      </c>
      <c r="Y66" s="88" t="str">
        <f>VLOOKUP(F66,'[3]chen TL'!$G$2:$AT$66,40,0)</f>
        <v>1687/QĐ-ĐHKT ngày 13 tháng 6 năm 2016</v>
      </c>
      <c r="Z66" s="84" t="str">
        <f>VLOOKUP(F66,'[3]chen TL'!$G$2:$U$65,15,0)</f>
        <v>PGS.TS. Trần Thị Thanh Tú</v>
      </c>
      <c r="AA66" s="84" t="str">
        <f>VLOOKUP(F66,'[3]chen TL'!$G$2:$X$65,18,0)</f>
        <v>PGS.TS. Lê Hoàng Nga</v>
      </c>
      <c r="AB66" s="84" t="str">
        <f>VLOOKUP(F66,'[3]chen TL'!$G$2:$AA$65,21,0)</f>
        <v>PGS.TS. Trần Thị Thái Hà</v>
      </c>
      <c r="AC66" s="84" t="str">
        <f>VLOOKUP(F66,'[3]chen TL'!$G$2:$AD$65,24,0)</f>
        <v>TS. Trần Thị Vân Anh</v>
      </c>
      <c r="AD66" s="84" t="str">
        <f>VLOOKUP(F66,'[3]chen TL'!$G$2:$AG$65,27,0)</f>
        <v>PGS.TS. Vũ Sỹ Cường</v>
      </c>
      <c r="AE66" s="84" t="str">
        <f>VLOOKUP(F66,'[3]chen TL'!$G$2:$AW$65,43,0)</f>
        <v>ngày 02 tháng 7 năm 2016</v>
      </c>
      <c r="AF66" s="92" t="s">
        <v>185</v>
      </c>
      <c r="AG66" s="95" t="s">
        <v>186</v>
      </c>
      <c r="AH66" s="93"/>
      <c r="AI66" s="93"/>
      <c r="AJ66" s="93"/>
      <c r="AK66" s="39" t="str">
        <f t="shared" si="10"/>
        <v>Phí Ngọc Tú</v>
      </c>
      <c r="AL66" s="39" t="str">
        <f t="shared" si="11"/>
        <v>Phí Ngọc Tú 25/12/1990</v>
      </c>
      <c r="AM66" s="96" t="s">
        <v>184</v>
      </c>
      <c r="AN66" s="97" t="s">
        <v>51</v>
      </c>
      <c r="AO66" s="92" t="s">
        <v>50</v>
      </c>
      <c r="AP66" s="97" t="str">
        <f t="shared" si="12"/>
        <v>2062/QĐ-ĐHKT,ngày 27/05/2015 của Hiệu trưởng Trường ĐHKT-ĐHQGHN</v>
      </c>
      <c r="AQ66" s="97" t="str">
        <f t="shared" si="14"/>
        <v>phitu21@gmail.com,</v>
      </c>
      <c r="AR66" s="97"/>
      <c r="AS66" s="82">
        <v>1583</v>
      </c>
      <c r="AT66" s="97"/>
      <c r="AU66" s="97"/>
    </row>
    <row r="67" spans="1:47" ht="78.75" x14ac:dyDescent="0.2">
      <c r="A67" s="43" t="s">
        <v>653</v>
      </c>
      <c r="B67" s="84">
        <v>57</v>
      </c>
      <c r="C67" s="126">
        <v>13055748</v>
      </c>
      <c r="D67" s="103" t="s">
        <v>536</v>
      </c>
      <c r="E67" s="104" t="s">
        <v>123</v>
      </c>
      <c r="F67" s="37" t="str">
        <f t="shared" si="9"/>
        <v>Hoàng Anh Tuấn 08/07/1984</v>
      </c>
      <c r="G67" s="105" t="s">
        <v>537</v>
      </c>
      <c r="H67" s="106" t="s">
        <v>514</v>
      </c>
      <c r="I67" s="106" t="s">
        <v>57</v>
      </c>
      <c r="J67" s="106" t="s">
        <v>106</v>
      </c>
      <c r="K67" s="93" t="s">
        <v>59</v>
      </c>
      <c r="L67" s="106">
        <v>60340102</v>
      </c>
      <c r="M67" s="106" t="s">
        <v>538</v>
      </c>
      <c r="N67" s="106"/>
      <c r="O67" s="107" t="s">
        <v>539</v>
      </c>
      <c r="P67" s="106" t="s">
        <v>540</v>
      </c>
      <c r="Q67" s="106" t="s">
        <v>88</v>
      </c>
      <c r="R67" s="105" t="str">
        <f t="shared" si="13"/>
        <v>2982/QĐ-ĐHKT,ngày 15/7/2015 của Hiệu trưởng Trường ĐHKT-ĐHQGHN</v>
      </c>
      <c r="S67" s="88">
        <f>VLOOKUP(F67,'[3]chen TL'!$G$2:$AL$65,32,0)</f>
        <v>3.01</v>
      </c>
      <c r="T67" s="88"/>
      <c r="U67" s="133">
        <f>VLOOKUP(F67,'[3]chen TL'!$G$2:$AO$65,35,0)</f>
        <v>8.6</v>
      </c>
      <c r="V67" s="84" t="str">
        <f t="shared" si="2"/>
        <v>A</v>
      </c>
      <c r="W67" s="106" t="s">
        <v>49</v>
      </c>
      <c r="X67" s="106" t="s">
        <v>54</v>
      </c>
      <c r="Y67" s="88" t="str">
        <f>VLOOKUP(F67,'[3]chen TL'!$G$2:$AT$66,40,0)</f>
        <v>1671/QĐ-ĐHKT ngày 13 tháng 6 năm 2016</v>
      </c>
      <c r="Z67" s="84" t="str">
        <f>VLOOKUP(F67,'[3]chen TL'!$G$2:$U$65,15,0)</f>
        <v>GS.TS. Phan Huy Đường</v>
      </c>
      <c r="AA67" s="84" t="str">
        <f>VLOOKUP(F67,'[3]chen TL'!$G$2:$X$65,18,0)</f>
        <v>TS. Nguyễn Anh Tuấn</v>
      </c>
      <c r="AB67" s="84" t="str">
        <f>VLOOKUP(F67,'[3]chen TL'!$G$2:$AA$65,21,0)</f>
        <v>TS. Nguyễn Xuân Thành</v>
      </c>
      <c r="AC67" s="84" t="str">
        <f>VLOOKUP(F67,'[3]chen TL'!$G$2:$AD$65,24,0)</f>
        <v>TS. Nguyễn Thùy Anh</v>
      </c>
      <c r="AD67" s="84" t="str">
        <f>VLOOKUP(F67,'[3]chen TL'!$G$2:$AG$65,27,0)</f>
        <v>TS. Phan Trung Chính</v>
      </c>
      <c r="AE67" s="84" t="str">
        <f>VLOOKUP(F67,'[3]chen TL'!$G$2:$AW$65,43,0)</f>
        <v>ngày 02 tháng 7 năm 2016</v>
      </c>
      <c r="AF67" s="105" t="s">
        <v>541</v>
      </c>
      <c r="AG67" s="108" t="s">
        <v>542</v>
      </c>
      <c r="AH67" s="106"/>
      <c r="AI67" s="106"/>
      <c r="AJ67" s="106"/>
      <c r="AK67" s="39" t="str">
        <f t="shared" si="10"/>
        <v>Hoàng Anh Tuấn</v>
      </c>
      <c r="AL67" s="39" t="str">
        <f t="shared" si="11"/>
        <v>Hoàng Anh Tuấn 08/07/1984</v>
      </c>
      <c r="AM67" s="96" t="s">
        <v>543</v>
      </c>
      <c r="AN67" s="97" t="s">
        <v>51</v>
      </c>
      <c r="AO67" s="92" t="s">
        <v>201</v>
      </c>
      <c r="AP67" s="97" t="str">
        <f t="shared" si="12"/>
        <v>2982/QĐ-ĐHKT,ngày 15/7/2015 của Hiệu trưởng Trường ĐHKT-ĐHQGHN</v>
      </c>
      <c r="AQ67" s="97" t="str">
        <f t="shared" si="14"/>
        <v>tochuctm@gmail.com,</v>
      </c>
      <c r="AS67" s="97">
        <v>1698</v>
      </c>
    </row>
    <row r="68" spans="1:47" ht="78.75" x14ac:dyDescent="0.2">
      <c r="A68" s="43" t="s">
        <v>654</v>
      </c>
      <c r="B68" s="84">
        <v>58</v>
      </c>
      <c r="C68" s="125">
        <f>VLOOKUP(AL68,'[1]tong K22'!$B$7:$C$768,2,0)</f>
        <v>13055749</v>
      </c>
      <c r="D68" s="90" t="s">
        <v>268</v>
      </c>
      <c r="E68" s="91" t="s">
        <v>123</v>
      </c>
      <c r="F68" s="37" t="str">
        <f t="shared" si="9"/>
        <v>Phạm Minh Tuấn 05/06/1986</v>
      </c>
      <c r="G68" s="92" t="s">
        <v>269</v>
      </c>
      <c r="H68" s="93" t="str">
        <f>VLOOKUP(AL68,'[2]các nganh '!$G$7:$H$641,2,0)</f>
        <v>Hải Dương</v>
      </c>
      <c r="I68" s="93" t="str">
        <f>VLOOKUP(AL68,'[2]các nganh '!$G$7:$I$641,3,0)</f>
        <v>Nam</v>
      </c>
      <c r="J68" s="93" t="str">
        <f>VLOOKUP(AL68,'[2]các nganh '!$G$7:$L$641,6,0)</f>
        <v>Quản lý kinh tế</v>
      </c>
      <c r="K68" s="93" t="str">
        <f>VLOOKUP(AL68,'[2]các nganh '!$G$7:$J$641,4,0)</f>
        <v>QH-2013-E</v>
      </c>
      <c r="L68" s="93" t="str">
        <f>VLOOKUP(AL68,'[2]các nganh '!$G$7:$M$641,7,0)</f>
        <v>60340410</v>
      </c>
      <c r="M68" s="93" t="s">
        <v>108</v>
      </c>
      <c r="N68" s="93"/>
      <c r="O68" s="94" t="str">
        <f>VLOOKUP(AL68,'[2]các nganh '!$G$7:$O$641,9,0)</f>
        <v>Nâng cao năng lực đấu thầu thuốc của Công ty cổ phần dược phẩm thiết bị y tế Hà Nội</v>
      </c>
      <c r="P68" s="93" t="str">
        <f>VLOOKUP(AL68,'[2]các nganh '!$G$7:$P$641,10,0)</f>
        <v>PGS.TS. Đỗ Thị Hải Hà</v>
      </c>
      <c r="Q68" s="93" t="s">
        <v>62</v>
      </c>
      <c r="R68" s="92" t="str">
        <f t="shared" si="13"/>
        <v>2206/QĐ-ĐHKT,ngày 27/05/2015 của Hiệu trưởng Trường ĐHKT-ĐHQGHN</v>
      </c>
      <c r="S68" s="88">
        <f>VLOOKUP(F68,'[3]chen TL'!$G$2:$AL$65,32,0)</f>
        <v>3.22</v>
      </c>
      <c r="T68" s="88"/>
      <c r="U68" s="133">
        <f>VLOOKUP(F68,'[3]chen TL'!$G$2:$AO$65,35,0)</f>
        <v>8.5</v>
      </c>
      <c r="V68" s="84" t="str">
        <f t="shared" si="2"/>
        <v>A</v>
      </c>
      <c r="W68" s="93" t="s">
        <v>49</v>
      </c>
      <c r="X68" s="93" t="s">
        <v>54</v>
      </c>
      <c r="Y68" s="88" t="str">
        <f>VLOOKUP(F68,'[3]chen TL'!$G$2:$AT$66,40,0)</f>
        <v>1588/QĐ-ĐHKT ngày 07 tháng 6 năm 2016</v>
      </c>
      <c r="Z68" s="84" t="str">
        <f>VLOOKUP(F68,'[3]chen TL'!$G$2:$U$65,15,0)</f>
        <v>PGS.TS. Phạm Văn Dũng</v>
      </c>
      <c r="AA68" s="84" t="str">
        <f>VLOOKUP(F68,'[3]chen TL'!$G$2:$X$65,18,0)</f>
        <v>PGS.TS. Nguyễn Ngọc Hồi</v>
      </c>
      <c r="AB68" s="84" t="str">
        <f>VLOOKUP(F68,'[3]chen TL'!$G$2:$AA$65,21,0)</f>
        <v>PGS.TS. Lê Quốc Hội</v>
      </c>
      <c r="AC68" s="84" t="str">
        <f>VLOOKUP(F68,'[3]chen TL'!$G$2:$AD$65,24,0)</f>
        <v>TS. Lê Thị Hồng Điệp</v>
      </c>
      <c r="AD68" s="84" t="str">
        <f>VLOOKUP(F68,'[3]chen TL'!$G$2:$AG$65,27,0)</f>
        <v>TS. Trần Đức Vui</v>
      </c>
      <c r="AE68" s="84" t="str">
        <f>VLOOKUP(F68,'[3]chen TL'!$G$2:$AW$65,43,0)</f>
        <v>ngày 02 tháng 7 năm 2016</v>
      </c>
      <c r="AF68" s="92" t="s">
        <v>271</v>
      </c>
      <c r="AG68" s="95" t="s">
        <v>272</v>
      </c>
      <c r="AH68" s="93"/>
      <c r="AI68" s="93"/>
      <c r="AJ68" s="93"/>
      <c r="AK68" s="39" t="str">
        <f t="shared" si="10"/>
        <v>Phạm Minh Tuấn</v>
      </c>
      <c r="AL68" s="39" t="str">
        <f t="shared" si="11"/>
        <v>Phạm Minh Tuấn 05/06/1986</v>
      </c>
      <c r="AM68" s="96" t="s">
        <v>270</v>
      </c>
      <c r="AN68" s="97" t="s">
        <v>51</v>
      </c>
      <c r="AO68" s="92" t="s">
        <v>50</v>
      </c>
      <c r="AP68" s="97" t="str">
        <f t="shared" si="12"/>
        <v>2206/QĐ-ĐHKT,ngày 27/05/2015 của Hiệu trưởng Trường ĐHKT-ĐHQGHN</v>
      </c>
      <c r="AQ68" s="97" t="str">
        <f t="shared" si="14"/>
        <v>minhtuank59@gmail.com,</v>
      </c>
      <c r="AR68" s="97"/>
      <c r="AS68" s="97">
        <v>1658</v>
      </c>
      <c r="AT68" s="97"/>
      <c r="AU68" s="97"/>
    </row>
    <row r="69" spans="1:47" ht="54" customHeight="1" x14ac:dyDescent="0.2">
      <c r="A69" s="43" t="s">
        <v>655</v>
      </c>
      <c r="B69" s="84">
        <v>59</v>
      </c>
      <c r="C69" s="39">
        <f>VLOOKUP(AL69,'[1]tong K22'!$B$7:$C$768,2,0)</f>
        <v>13055160</v>
      </c>
      <c r="D69" s="90" t="s">
        <v>150</v>
      </c>
      <c r="E69" s="91" t="s">
        <v>151</v>
      </c>
      <c r="F69" s="37" t="str">
        <f t="shared" si="9"/>
        <v>Đoàn Huy Tùng 25/08/1990</v>
      </c>
      <c r="G69" s="92" t="s">
        <v>152</v>
      </c>
      <c r="H69" s="93" t="str">
        <f>VLOOKUP(AL69,'[2]các nganh '!$G$7:$H$641,2,0)</f>
        <v>Hải Phòng</v>
      </c>
      <c r="I69" s="93" t="str">
        <f>VLOOKUP(AL69,'[2]các nganh '!$G$7:$I$641,3,0)</f>
        <v>Nam</v>
      </c>
      <c r="J69" s="93" t="str">
        <f>VLOOKUP(AL69,'[2]các nganh '!$G$7:$L$641,6,0)</f>
        <v>Quản trị kinh doanh</v>
      </c>
      <c r="K69" s="93" t="str">
        <f>VLOOKUP(AL69,'[2]các nganh '!$G$7:$J$641,4,0)</f>
        <v>QH-2013-E</v>
      </c>
      <c r="L69" s="93">
        <v>60340102</v>
      </c>
      <c r="M69" s="93" t="s">
        <v>380</v>
      </c>
      <c r="N69" s="93"/>
      <c r="O69" s="94" t="str">
        <f>VLOOKUP(AL69,'[2]các nganh '!$G$7:$O$641,9,0)</f>
        <v>Đào tạo và phát triển nguồn nhân lực tại công ty điện lực Hải Phòng</v>
      </c>
      <c r="P69" s="93" t="str">
        <f>VLOOKUP(AL69,'[2]các nganh '!$G$7:$P$641,10,0)</f>
        <v>TS. Trương Minh Đức</v>
      </c>
      <c r="Q69" s="93" t="str">
        <f>VLOOKUP(AL69,'[2]các nganh '!$G$7:$Q$641,11,0)</f>
        <v xml:space="preserve"> Trường ĐH Kinh tế, ĐHQG Hà Nội</v>
      </c>
      <c r="R69" s="92" t="str">
        <f t="shared" si="13"/>
        <v>690/QĐ-ĐHKT,ngày 23/03/2015 của Hiệu trưởng Trường ĐHKT-ĐHQGHN</v>
      </c>
      <c r="S69" s="88">
        <f>VLOOKUP(F69,'[3]chen TL'!$G$2:$AL$65,32,0)</f>
        <v>2.99</v>
      </c>
      <c r="T69" s="88"/>
      <c r="U69" s="133">
        <f>VLOOKUP(F69,'[3]chen TL'!$G$2:$AO$65,35,0)</f>
        <v>8.3000000000000007</v>
      </c>
      <c r="V69" s="84" t="str">
        <f t="shared" si="2"/>
        <v>B+</v>
      </c>
      <c r="W69" s="93" t="s">
        <v>49</v>
      </c>
      <c r="X69" s="93" t="s">
        <v>55</v>
      </c>
      <c r="Y69" s="88" t="str">
        <f>VLOOKUP(F69,'[3]chen TL'!$G$2:$AT$66,40,0)</f>
        <v>1673/QĐ-ĐHKT ngày 13 tháng 6 năm 2016</v>
      </c>
      <c r="Z69" s="84" t="str">
        <f>VLOOKUP(F69,'[3]chen TL'!$G$2:$U$65,15,0)</f>
        <v>PGS.TS. Hoàng Văn Hải</v>
      </c>
      <c r="AA69" s="84" t="str">
        <f>VLOOKUP(F69,'[3]chen TL'!$G$2:$X$65,18,0)</f>
        <v>PGS.TS. Nguyễn Văn Định</v>
      </c>
      <c r="AB69" s="84" t="str">
        <f>VLOOKUP(F69,'[3]chen TL'!$G$2:$AA$65,21,0)</f>
        <v>GS.TS. Bùi Xuân Phong</v>
      </c>
      <c r="AC69" s="84" t="str">
        <f>VLOOKUP(F69,'[3]chen TL'!$G$2:$AD$65,24,0)</f>
        <v>TS. Nhâm Phong Tuân</v>
      </c>
      <c r="AD69" s="84" t="str">
        <f>VLOOKUP(F69,'[3]chen TL'!$G$2:$AG$65,27,0)</f>
        <v>PGS.TS. Đỗ Minh Cương</v>
      </c>
      <c r="AE69" s="84" t="str">
        <f>VLOOKUP(F69,'[3]chen TL'!$G$2:$AW$65,43,0)</f>
        <v>ngày 02 tháng 7 năm 2016</v>
      </c>
      <c r="AF69" s="92" t="s">
        <v>154</v>
      </c>
      <c r="AG69" s="95" t="s">
        <v>155</v>
      </c>
      <c r="AH69" s="93"/>
      <c r="AI69" s="93"/>
      <c r="AJ69" s="93"/>
      <c r="AK69" s="39" t="str">
        <f t="shared" si="10"/>
        <v>Đoàn Huy Tùng</v>
      </c>
      <c r="AL69" s="39" t="str">
        <f t="shared" si="11"/>
        <v>Đoàn Huy Tùng 25/08/1990</v>
      </c>
      <c r="AM69" s="96" t="s">
        <v>153</v>
      </c>
      <c r="AN69" s="97" t="s">
        <v>51</v>
      </c>
      <c r="AO69" s="92" t="s">
        <v>52</v>
      </c>
      <c r="AP69" s="97" t="str">
        <f t="shared" si="12"/>
        <v>690/QĐ-ĐHKT,ngày 23/03/2015 của Hiệu trưởng Trường ĐHKT-ĐHQGHN</v>
      </c>
      <c r="AQ69" s="97" t="str">
        <f t="shared" si="14"/>
        <v>ghost25hp@gmail.com,</v>
      </c>
      <c r="AR69" s="97"/>
      <c r="AS69" s="82">
        <v>1577</v>
      </c>
      <c r="AT69" s="97"/>
      <c r="AU69" s="97"/>
    </row>
    <row r="70" spans="1:47" ht="63" x14ac:dyDescent="0.2">
      <c r="A70" s="43" t="s">
        <v>656</v>
      </c>
      <c r="B70" s="84">
        <v>60</v>
      </c>
      <c r="C70" s="68" t="s">
        <v>570</v>
      </c>
      <c r="D70" s="103" t="s">
        <v>317</v>
      </c>
      <c r="E70" s="104" t="s">
        <v>490</v>
      </c>
      <c r="F70" s="37" t="str">
        <f t="shared" si="9"/>
        <v>Đỗ Thị Tươi 21/03/1975</v>
      </c>
      <c r="G70" s="92" t="s">
        <v>491</v>
      </c>
      <c r="H70" s="93" t="s">
        <v>492</v>
      </c>
      <c r="I70" s="93" t="s">
        <v>86</v>
      </c>
      <c r="J70" s="93" t="s">
        <v>106</v>
      </c>
      <c r="K70" s="93" t="s">
        <v>334</v>
      </c>
      <c r="L70" s="93" t="s">
        <v>107</v>
      </c>
      <c r="M70" s="93" t="s">
        <v>378</v>
      </c>
      <c r="N70" s="93"/>
      <c r="O70" s="94" t="s">
        <v>559</v>
      </c>
      <c r="P70" s="93" t="s">
        <v>493</v>
      </c>
      <c r="Q70" s="93" t="s">
        <v>88</v>
      </c>
      <c r="R70" s="92" t="str">
        <f t="shared" si="13"/>
        <v>5482/QĐ-ĐHKT,ngày 24/12/2015 của Hiệu trưởng Trường ĐHKT-ĐHQGHN</v>
      </c>
      <c r="S70" s="88">
        <f>VLOOKUP(F70,'[3]chen TL'!$G$2:$AL$65,32,0)</f>
        <v>3.09</v>
      </c>
      <c r="T70" s="88"/>
      <c r="U70" s="133">
        <f>VLOOKUP(F70,'[3]chen TL'!$G$2:$AO$65,35,0)</f>
        <v>8.6</v>
      </c>
      <c r="V70" s="84" t="str">
        <f t="shared" si="2"/>
        <v>A</v>
      </c>
      <c r="W70" s="93" t="s">
        <v>49</v>
      </c>
      <c r="X70" s="93" t="s">
        <v>438</v>
      </c>
      <c r="Y70" s="88" t="str">
        <f>VLOOKUP(F70,'[3]chen TL'!$G$2:$AT$66,40,0)</f>
        <v>1663/QĐ-ĐHKT ngày 13 tháng 6 năm 2016</v>
      </c>
      <c r="Z70" s="84" t="str">
        <f>VLOOKUP(F70,'[3]chen TL'!$G$2:$U$65,15,0)</f>
        <v>TS. Nguyễn Trúc Lê</v>
      </c>
      <c r="AA70" s="84" t="str">
        <f>VLOOKUP(F70,'[3]chen TL'!$G$2:$X$65,18,0)</f>
        <v>PGS.TS. Lê Xuân Bá</v>
      </c>
      <c r="AB70" s="84" t="str">
        <f>VLOOKUP(F70,'[3]chen TL'!$G$2:$AA$65,21,0)</f>
        <v>TS. Nguyễn Anh Tuấn</v>
      </c>
      <c r="AC70" s="84" t="str">
        <f>VLOOKUP(F70,'[3]chen TL'!$G$2:$AD$65,24,0)</f>
        <v>PGS.TS. Trần Đức Hiệp</v>
      </c>
      <c r="AD70" s="84" t="str">
        <f>VLOOKUP(F70,'[3]chen TL'!$G$2:$AG$65,27,0)</f>
        <v>TS. Phan Hữu Nghị</v>
      </c>
      <c r="AE70" s="84" t="str">
        <f>VLOOKUP(F70,'[3]chen TL'!$G$2:$AW$65,43,0)</f>
        <v>ngày 02 tháng 7 năm 2016</v>
      </c>
      <c r="AF70" s="92" t="s">
        <v>494</v>
      </c>
      <c r="AG70" s="95" t="s">
        <v>495</v>
      </c>
      <c r="AH70" s="93"/>
      <c r="AI70" s="93"/>
      <c r="AJ70" s="93"/>
      <c r="AK70" s="39" t="str">
        <f t="shared" si="10"/>
        <v>Đỗ Thị Tươi</v>
      </c>
      <c r="AL70" s="39" t="str">
        <f t="shared" si="11"/>
        <v>Đỗ Thị Tươi 21/03/1975</v>
      </c>
      <c r="AM70" s="96" t="s">
        <v>560</v>
      </c>
      <c r="AN70" s="97" t="s">
        <v>51</v>
      </c>
      <c r="AO70" s="92" t="s">
        <v>340</v>
      </c>
      <c r="AP70" s="97" t="str">
        <f t="shared" si="12"/>
        <v>5482/QĐ-ĐHKT,ngày 24/12/2015 của Hiệu trưởng Trường ĐHKT-ĐHQGHN</v>
      </c>
      <c r="AQ70" s="97" t="str">
        <f t="shared" si="14"/>
        <v>tuoidt@bidv.com.vn,</v>
      </c>
      <c r="AS70" s="97">
        <v>1692</v>
      </c>
    </row>
    <row r="71" spans="1:47" ht="78.75" x14ac:dyDescent="0.2">
      <c r="A71" s="43" t="s">
        <v>657</v>
      </c>
      <c r="B71" s="84">
        <v>61</v>
      </c>
      <c r="C71" s="68" t="s">
        <v>574</v>
      </c>
      <c r="D71" s="109" t="s">
        <v>497</v>
      </c>
      <c r="E71" s="91" t="s">
        <v>498</v>
      </c>
      <c r="F71" s="37" t="str">
        <f t="shared" si="9"/>
        <v>Phùng Thế Vinh 28/10/1991</v>
      </c>
      <c r="G71" s="92" t="s">
        <v>500</v>
      </c>
      <c r="H71" s="93" t="s">
        <v>499</v>
      </c>
      <c r="I71" s="93" t="s">
        <v>57</v>
      </c>
      <c r="J71" s="93" t="s">
        <v>501</v>
      </c>
      <c r="K71" s="93" t="s">
        <v>334</v>
      </c>
      <c r="L71" s="93">
        <v>60340102</v>
      </c>
      <c r="M71" s="93" t="s">
        <v>502</v>
      </c>
      <c r="N71" s="93"/>
      <c r="O71" s="94" t="s">
        <v>503</v>
      </c>
      <c r="P71" s="93" t="s">
        <v>504</v>
      </c>
      <c r="Q71" s="93" t="s">
        <v>88</v>
      </c>
      <c r="R71" s="92" t="str">
        <f t="shared" si="13"/>
        <v>5613/QĐ-ĐHKT,ngày 24/12/2015 của Hiệu trưởng Trường ĐHKT-ĐHQGHN</v>
      </c>
      <c r="S71" s="88">
        <f>VLOOKUP(F71,'[3]chen TL'!$G$2:$AL$65,32,0)</f>
        <v>3.01</v>
      </c>
      <c r="T71" s="88"/>
      <c r="U71" s="133">
        <f>VLOOKUP(F71,'[3]chen TL'!$G$2:$AO$65,35,0)</f>
        <v>9</v>
      </c>
      <c r="V71" s="84" t="str">
        <f t="shared" si="2"/>
        <v>A+</v>
      </c>
      <c r="W71" s="93" t="s">
        <v>49</v>
      </c>
      <c r="X71" s="93" t="s">
        <v>438</v>
      </c>
      <c r="Y71" s="88" t="str">
        <f>VLOOKUP(F71,'[3]chen TL'!$G$2:$AT$66,40,0)</f>
        <v>1682/QĐ-ĐHKT ngày 13 tháng 6 năm 2016</v>
      </c>
      <c r="Z71" s="84" t="str">
        <f>VLOOKUP(F71,'[3]chen TL'!$G$2:$U$65,15,0)</f>
        <v>PGS.TS. Trần Anh Tài</v>
      </c>
      <c r="AA71" s="84" t="str">
        <f>VLOOKUP(F71,'[3]chen TL'!$G$2:$X$65,18,0)</f>
        <v>GS.TS. Bùi Xuân Phong</v>
      </c>
      <c r="AB71" s="84" t="str">
        <f>VLOOKUP(F71,'[3]chen TL'!$G$2:$AA$65,21,0)</f>
        <v>TS. Phan Chí Anh</v>
      </c>
      <c r="AC71" s="84" t="str">
        <f>VLOOKUP(F71,'[3]chen TL'!$G$2:$AD$65,24,0)</f>
        <v>TS. Đỗ Xuân Trường</v>
      </c>
      <c r="AD71" s="84" t="str">
        <f>VLOOKUP(F71,'[3]chen TL'!$G$2:$AG$65,27,0)</f>
        <v>PGS.TS. Nguyễn Văn Định</v>
      </c>
      <c r="AE71" s="84" t="str">
        <f>VLOOKUP(F71,'[3]chen TL'!$G$2:$AW$65,43,0)</f>
        <v>ngày 02 tháng 7 năm 2016</v>
      </c>
      <c r="AF71" s="92" t="s">
        <v>505</v>
      </c>
      <c r="AG71" s="95" t="s">
        <v>506</v>
      </c>
      <c r="AH71" s="93"/>
      <c r="AI71" s="93"/>
      <c r="AJ71" s="93"/>
      <c r="AK71" s="39" t="str">
        <f t="shared" si="10"/>
        <v>Phùng Thế Vinh</v>
      </c>
      <c r="AL71" s="39" t="str">
        <f t="shared" si="11"/>
        <v>Phùng Thế Vinh 28/10/1991</v>
      </c>
      <c r="AM71" s="96" t="s">
        <v>674</v>
      </c>
      <c r="AN71" s="97" t="s">
        <v>51</v>
      </c>
      <c r="AO71" s="92" t="s">
        <v>340</v>
      </c>
      <c r="AP71" s="97" t="str">
        <f t="shared" si="12"/>
        <v>5613/QĐ-ĐHKT,ngày 24/12/2015 của Hiệu trưởng Trường ĐHKT-ĐHQGHN</v>
      </c>
      <c r="AQ71" s="97" t="str">
        <f t="shared" si="14"/>
        <v>vinhpt@vnu.edu.vn,</v>
      </c>
      <c r="AS71" s="97">
        <v>1693</v>
      </c>
    </row>
    <row r="72" spans="1:47" ht="78.75" x14ac:dyDescent="0.2">
      <c r="A72" s="43" t="s">
        <v>658</v>
      </c>
      <c r="B72" s="84">
        <v>62</v>
      </c>
      <c r="C72" s="84">
        <v>13055192</v>
      </c>
      <c r="D72" s="109" t="s">
        <v>590</v>
      </c>
      <c r="E72" s="91" t="s">
        <v>591</v>
      </c>
      <c r="F72" s="37" t="str">
        <f t="shared" si="9"/>
        <v>Nguyễn Xuân Vũ 12/04/1981</v>
      </c>
      <c r="G72" s="92" t="s">
        <v>592</v>
      </c>
      <c r="H72" s="93" t="s">
        <v>667</v>
      </c>
      <c r="I72" s="93" t="s">
        <v>57</v>
      </c>
      <c r="J72" s="93" t="s">
        <v>58</v>
      </c>
      <c r="K72" s="93" t="s">
        <v>334</v>
      </c>
      <c r="L72" s="93">
        <v>60340102</v>
      </c>
      <c r="M72" s="93" t="s">
        <v>593</v>
      </c>
      <c r="N72" s="93"/>
      <c r="O72" s="94" t="s">
        <v>595</v>
      </c>
      <c r="P72" s="93" t="s">
        <v>596</v>
      </c>
      <c r="Q72" s="93" t="s">
        <v>88</v>
      </c>
      <c r="R72" s="92" t="str">
        <f t="shared" si="13"/>
        <v>5573/QĐ-ĐHKT,ngày 24/12/2015 của Hiệu trưởng Trường ĐHKT-ĐHQGHN</v>
      </c>
      <c r="S72" s="88">
        <f>VLOOKUP(F72,'[3]chen TL'!$G$2:$AL$65,32,0)</f>
        <v>2.83</v>
      </c>
      <c r="T72" s="88"/>
      <c r="U72" s="133">
        <f>VLOOKUP(F72,'[3]chen TL'!$G$2:$AO$65,35,0)</f>
        <v>9</v>
      </c>
      <c r="V72" s="84" t="str">
        <f t="shared" si="2"/>
        <v>A+</v>
      </c>
      <c r="W72" s="93" t="s">
        <v>49</v>
      </c>
      <c r="X72" s="93" t="s">
        <v>438</v>
      </c>
      <c r="Y72" s="88" t="str">
        <f>VLOOKUP(F72,'[3]chen TL'!$G$2:$AT$66,40,0)</f>
        <v>1797/QĐ-ĐHKT ngày 23 tháng 6 năm 2016</v>
      </c>
      <c r="Z72" s="84" t="str">
        <f>VLOOKUP(F72,'[3]chen TL'!$G$2:$U$65,15,0)</f>
        <v>PGS.TS. Nguyễn Hồng Sơn</v>
      </c>
      <c r="AA72" s="84" t="str">
        <f>VLOOKUP(F72,'[3]chen TL'!$G$2:$X$65,18,0)</f>
        <v>TS. Phan Hữu Nghị</v>
      </c>
      <c r="AB72" s="84" t="str">
        <f>VLOOKUP(F72,'[3]chen TL'!$G$2:$AA$65,21,0)</f>
        <v>TS. Nguyễn Thế Hùng</v>
      </c>
      <c r="AC72" s="84" t="str">
        <f>VLOOKUP(F72,'[3]chen TL'!$G$2:$AD$65,24,0)</f>
        <v>TS. Đinh Thị Thanh Vân</v>
      </c>
      <c r="AD72" s="84" t="str">
        <f>VLOOKUP(F72,'[3]chen TL'!$G$2:$AG$65,27,0)</f>
        <v>TS. Nguyễn Đức Trung</v>
      </c>
      <c r="AE72" s="84" t="str">
        <f>VLOOKUP(F72,'[3]chen TL'!$G$2:$AW$65,43,0)</f>
        <v>ngày 02 tháng 7 năm 2016</v>
      </c>
      <c r="AF72" s="92" t="s">
        <v>671</v>
      </c>
      <c r="AG72" s="110" t="s">
        <v>672</v>
      </c>
      <c r="AH72" s="93"/>
      <c r="AI72" s="93"/>
      <c r="AJ72" s="93"/>
      <c r="AK72" s="39" t="str">
        <f t="shared" si="10"/>
        <v>Nguyễn Xuân Vũ</v>
      </c>
      <c r="AL72" s="39" t="str">
        <f t="shared" si="11"/>
        <v>Nguyễn Xuân Vũ 12/04/1981</v>
      </c>
      <c r="AM72" s="96" t="s">
        <v>598</v>
      </c>
      <c r="AN72" s="97" t="s">
        <v>51</v>
      </c>
      <c r="AO72" s="92" t="s">
        <v>340</v>
      </c>
      <c r="AP72" s="97" t="str">
        <f t="shared" si="12"/>
        <v>5573/QĐ-ĐHKT,ngày 24/12/2015 của Hiệu trưởng Trường ĐHKT-ĐHQGHN</v>
      </c>
      <c r="AQ72" s="97" t="str">
        <f t="shared" si="14"/>
        <v>vuxuan@sacombank.com,</v>
      </c>
      <c r="AS72" s="43">
        <v>1797</v>
      </c>
      <c r="AT72" s="43" t="s">
        <v>599</v>
      </c>
    </row>
    <row r="73" spans="1:47" ht="78.75" x14ac:dyDescent="0.2">
      <c r="A73" s="43" t="s">
        <v>659</v>
      </c>
      <c r="B73" s="84">
        <v>63</v>
      </c>
      <c r="C73" s="84">
        <v>13055756</v>
      </c>
      <c r="D73" s="109" t="s">
        <v>466</v>
      </c>
      <c r="E73" s="91" t="s">
        <v>467</v>
      </c>
      <c r="F73" s="37" t="str">
        <f t="shared" si="9"/>
        <v>Từ Thanh Vương 01/10/1982</v>
      </c>
      <c r="G73" s="92" t="s">
        <v>468</v>
      </c>
      <c r="H73" s="93" t="s">
        <v>80</v>
      </c>
      <c r="I73" s="93" t="s">
        <v>86</v>
      </c>
      <c r="J73" s="93" t="s">
        <v>106</v>
      </c>
      <c r="K73" s="93" t="s">
        <v>59</v>
      </c>
      <c r="L73" s="93" t="s">
        <v>107</v>
      </c>
      <c r="M73" s="93" t="s">
        <v>108</v>
      </c>
      <c r="N73" s="93"/>
      <c r="O73" s="94" t="s">
        <v>469</v>
      </c>
      <c r="P73" s="93" t="s">
        <v>470</v>
      </c>
      <c r="Q73" s="93" t="s">
        <v>471</v>
      </c>
      <c r="R73" s="92" t="str">
        <f t="shared" si="13"/>
        <v>2983/QĐ-ĐHKT,ngày 15/07/2015 của Hiệu trưởng Trường ĐHKT-ĐHQGHN</v>
      </c>
      <c r="S73" s="88">
        <f>VLOOKUP(F73,'[3]chen TL'!$G$2:$AL$65,32,0)</f>
        <v>3.05</v>
      </c>
      <c r="T73" s="88"/>
      <c r="U73" s="133">
        <f>VLOOKUP(F73,'[3]chen TL'!$G$2:$AO$65,35,0)</f>
        <v>8.5</v>
      </c>
      <c r="V73" s="84" t="str">
        <f t="shared" si="2"/>
        <v>A</v>
      </c>
      <c r="W73" s="93" t="s">
        <v>49</v>
      </c>
      <c r="X73" s="93" t="s">
        <v>54</v>
      </c>
      <c r="Y73" s="88" t="str">
        <f>VLOOKUP(F73,'[3]chen TL'!$G$2:$AT$66,40,0)</f>
        <v>1657/QĐ-ĐHKT ngày 13 tháng 6 năm 2016</v>
      </c>
      <c r="Z73" s="84" t="str">
        <f>VLOOKUP(F73,'[3]chen TL'!$G$2:$U$65,15,0)</f>
        <v>TS. Nguyễn Trúc Lê</v>
      </c>
      <c r="AA73" s="84" t="str">
        <f>VLOOKUP(F73,'[3]chen TL'!$G$2:$X$65,18,0)</f>
        <v>PGS.TS. Trương Quốc Cường</v>
      </c>
      <c r="AB73" s="84" t="str">
        <f>VLOOKUP(F73,'[3]chen TL'!$G$2:$AA$65,21,0)</f>
        <v>TS. Trần Quang Tuyến</v>
      </c>
      <c r="AC73" s="84" t="str">
        <f>VLOOKUP(F73,'[3]chen TL'!$G$2:$AD$65,24,0)</f>
        <v>PGS.TS. Phạm Thị Hồng Điệp</v>
      </c>
      <c r="AD73" s="84" t="str">
        <f>VLOOKUP(F73,'[3]chen TL'!$G$2:$AG$65,27,0)</f>
        <v>TS. Lê Văn Chiến</v>
      </c>
      <c r="AE73" s="84" t="str">
        <f>VLOOKUP(F73,'[3]chen TL'!$G$2:$AW$65,43,0)</f>
        <v>ngày 02 tháng 7 năm 2016</v>
      </c>
      <c r="AF73" s="92" t="s">
        <v>472</v>
      </c>
      <c r="AG73" s="95" t="s">
        <v>473</v>
      </c>
      <c r="AH73" s="93"/>
      <c r="AI73" s="93"/>
      <c r="AJ73" s="93"/>
      <c r="AK73" s="39" t="str">
        <f t="shared" si="10"/>
        <v>Từ Thanh Vương</v>
      </c>
      <c r="AL73" s="39" t="str">
        <f t="shared" si="11"/>
        <v>Từ Thanh Vương 01/10/1982</v>
      </c>
      <c r="AM73" s="96" t="s">
        <v>474</v>
      </c>
      <c r="AN73" s="97" t="s">
        <v>51</v>
      </c>
      <c r="AO73" s="92" t="s">
        <v>64</v>
      </c>
      <c r="AP73" s="97" t="str">
        <f t="shared" si="12"/>
        <v>2983/QĐ-ĐHKT,ngày 15/07/2015 của Hiệu trưởng Trường ĐHKT-ĐHQGHN</v>
      </c>
      <c r="AQ73" s="97" t="str">
        <f t="shared" si="14"/>
        <v>thanhvuongibst@gmail.com,</v>
      </c>
      <c r="AS73" s="97">
        <v>1689</v>
      </c>
    </row>
    <row r="74" spans="1:47" ht="94.5" x14ac:dyDescent="0.2">
      <c r="A74" s="43" t="s">
        <v>660</v>
      </c>
      <c r="B74" s="84">
        <v>64</v>
      </c>
      <c r="C74" s="39">
        <f>VLOOKUP(AL74,'[1]tong K22'!$B$7:$C$768,2,0)</f>
        <v>13055463</v>
      </c>
      <c r="D74" s="109" t="s">
        <v>115</v>
      </c>
      <c r="E74" s="91" t="s">
        <v>81</v>
      </c>
      <c r="F74" s="37" t="str">
        <f t="shared" si="9"/>
        <v>Nguyễn Thị Hồng Yến 12/11/1980</v>
      </c>
      <c r="G74" s="92" t="s">
        <v>301</v>
      </c>
      <c r="H74" s="93" t="s">
        <v>129</v>
      </c>
      <c r="I74" s="93" t="s">
        <v>86</v>
      </c>
      <c r="J74" s="93" t="s">
        <v>58</v>
      </c>
      <c r="K74" s="93" t="s">
        <v>59</v>
      </c>
      <c r="L74" s="93" t="s">
        <v>60</v>
      </c>
      <c r="M74" s="93" t="s">
        <v>61</v>
      </c>
      <c r="N74" s="93"/>
      <c r="O74" s="94" t="s">
        <v>302</v>
      </c>
      <c r="P74" s="93" t="s">
        <v>303</v>
      </c>
      <c r="Q74" s="93" t="s">
        <v>304</v>
      </c>
      <c r="R74" s="92" t="str">
        <f t="shared" si="13"/>
        <v>3018/QĐ-ĐHKT,ngày 15/7/2015 của Hiệu trưởng Trường ĐHKT-ĐHQGHN</v>
      </c>
      <c r="S74" s="88">
        <f>VLOOKUP(F74,'[3]chen TL'!$G$2:$AL$65,32,0)</f>
        <v>2.99</v>
      </c>
      <c r="T74" s="88"/>
      <c r="U74" s="133">
        <f>VLOOKUP(F74,'[3]chen TL'!$G$2:$AO$65,35,0)</f>
        <v>8.8000000000000007</v>
      </c>
      <c r="V74" s="84" t="str">
        <f t="shared" si="2"/>
        <v>A</v>
      </c>
      <c r="W74" s="93" t="s">
        <v>63</v>
      </c>
      <c r="X74" s="93" t="s">
        <v>54</v>
      </c>
      <c r="Y74" s="88" t="str">
        <f>VLOOKUP(F74,'[3]chen TL'!$G$2:$AT$66,40,0)</f>
        <v>1686/QĐ-ĐHKT ngày 13 tháng 6 năm 2016</v>
      </c>
      <c r="Z74" s="84" t="str">
        <f>VLOOKUP(F74,'[3]chen TL'!$G$2:$U$65,15,0)</f>
        <v>PGS.TS. Trần Thị Thanh Tú</v>
      </c>
      <c r="AA74" s="84" t="str">
        <f>VLOOKUP(F74,'[3]chen TL'!$G$2:$X$65,18,0)</f>
        <v>PGS.TS. Trần Thị Thái Hà</v>
      </c>
      <c r="AB74" s="84" t="str">
        <f>VLOOKUP(F74,'[3]chen TL'!$G$2:$AA$65,21,0)</f>
        <v>PGS.TS. Vũ Sỹ Cường</v>
      </c>
      <c r="AC74" s="84" t="str">
        <f>VLOOKUP(F74,'[3]chen TL'!$G$2:$AD$65,24,0)</f>
        <v>TS. Trần Thị Vân Anh</v>
      </c>
      <c r="AD74" s="84" t="str">
        <f>VLOOKUP(F74,'[3]chen TL'!$G$2:$AG$65,27,0)</f>
        <v>PGS.TS. Lê Hoàng Nga</v>
      </c>
      <c r="AE74" s="84" t="str">
        <f>VLOOKUP(F74,'[3]chen TL'!$G$2:$AW$65,43,0)</f>
        <v>ngày 02 tháng 7 năm 2016</v>
      </c>
      <c r="AF74" s="92" t="s">
        <v>305</v>
      </c>
      <c r="AG74" s="95" t="s">
        <v>306</v>
      </c>
      <c r="AH74" s="93"/>
      <c r="AI74" s="93"/>
      <c r="AJ74" s="93"/>
      <c r="AK74" s="39" t="str">
        <f t="shared" si="10"/>
        <v>Nguyễn Thị Hồng Yến</v>
      </c>
      <c r="AL74" s="39" t="str">
        <f t="shared" si="11"/>
        <v>Nguyễn Thị Hồng Yến 12/11/1980</v>
      </c>
      <c r="AM74" s="96" t="s">
        <v>307</v>
      </c>
      <c r="AN74" s="97" t="s">
        <v>51</v>
      </c>
      <c r="AO74" s="92" t="s">
        <v>201</v>
      </c>
      <c r="AP74" s="97" t="str">
        <f t="shared" si="12"/>
        <v>3018/QĐ-ĐHKT,ngày 15/7/2015 của Hiệu trưởng Trường ĐHKT-ĐHQGHN</v>
      </c>
      <c r="AQ74" s="97" t="str">
        <f t="shared" si="14"/>
        <v>yen121180@gmail.com,</v>
      </c>
      <c r="AR74" s="97"/>
      <c r="AS74" s="97">
        <v>1665</v>
      </c>
      <c r="AT74" s="97"/>
      <c r="AU74" s="97"/>
    </row>
    <row r="75" spans="1:47" ht="27" customHeight="1" x14ac:dyDescent="0.25">
      <c r="B75" s="250" t="s">
        <v>675</v>
      </c>
      <c r="C75" s="250"/>
      <c r="D75" s="250"/>
      <c r="E75" s="250"/>
      <c r="F75" s="250"/>
      <c r="G75" s="60"/>
      <c r="H75" s="60"/>
      <c r="I75" s="60"/>
      <c r="J75" s="60"/>
      <c r="K75" s="60"/>
      <c r="L75" s="60"/>
      <c r="M75" s="60"/>
      <c r="N75" s="60"/>
      <c r="O75" s="62"/>
      <c r="P75" s="60"/>
      <c r="Q75" s="60"/>
      <c r="R75" s="60"/>
      <c r="S75" s="63"/>
      <c r="T75" s="60"/>
      <c r="U75" s="60"/>
      <c r="V75" s="60"/>
      <c r="W75" s="60"/>
      <c r="X75" s="60"/>
      <c r="Y75" s="60"/>
      <c r="Z75" s="60"/>
      <c r="AA75" s="60"/>
      <c r="AB75" s="60"/>
      <c r="AC75" s="60"/>
      <c r="AD75" s="60"/>
      <c r="AE75" s="60"/>
      <c r="AF75" s="60"/>
      <c r="AG75" s="60"/>
      <c r="AH75" s="60"/>
    </row>
    <row r="76" spans="1:47" x14ac:dyDescent="0.25">
      <c r="B76" s="60"/>
      <c r="C76" s="60"/>
      <c r="D76" s="61"/>
      <c r="E76" s="61"/>
      <c r="F76" s="60"/>
      <c r="G76" s="60"/>
      <c r="H76" s="60"/>
      <c r="I76" s="60"/>
      <c r="J76" s="60"/>
      <c r="K76" s="60"/>
      <c r="L76" s="60"/>
      <c r="M76" s="60"/>
      <c r="N76" s="60"/>
      <c r="O76" s="62"/>
      <c r="P76" s="60"/>
      <c r="Q76" s="60"/>
      <c r="R76" s="60"/>
      <c r="S76" s="63"/>
      <c r="T76" s="60"/>
      <c r="U76" s="60"/>
      <c r="V76" s="60"/>
      <c r="W76" s="60"/>
      <c r="X76" s="60"/>
      <c r="Y76" s="60"/>
      <c r="Z76" s="60"/>
      <c r="AA76" s="60"/>
      <c r="AB76" s="60"/>
      <c r="AC76" s="60"/>
      <c r="AD76" s="60"/>
      <c r="AE76" s="60"/>
      <c r="AF76" s="60"/>
      <c r="AG76" s="60"/>
      <c r="AH76" s="60"/>
    </row>
    <row r="77" spans="1:47" x14ac:dyDescent="0.25">
      <c r="B77" s="60"/>
      <c r="C77" s="60"/>
      <c r="D77" s="61"/>
      <c r="E77" s="61"/>
      <c r="F77" s="60"/>
      <c r="G77" s="60"/>
      <c r="H77" s="60"/>
      <c r="I77" s="60"/>
      <c r="J77" s="60"/>
      <c r="K77" s="60"/>
      <c r="L77" s="60"/>
      <c r="M77" s="60"/>
      <c r="N77" s="60"/>
      <c r="O77" s="62"/>
      <c r="P77" s="60"/>
      <c r="Q77" s="60"/>
      <c r="R77" s="60"/>
      <c r="S77" s="63"/>
      <c r="T77" s="60"/>
      <c r="U77" s="60"/>
      <c r="V77" s="60"/>
      <c r="W77" s="60"/>
      <c r="X77" s="60"/>
      <c r="Y77" s="60"/>
      <c r="Z77" s="60"/>
      <c r="AA77" s="60"/>
      <c r="AB77" s="60"/>
      <c r="AC77" s="60"/>
      <c r="AD77" s="60"/>
      <c r="AE77" s="60"/>
      <c r="AF77" s="60"/>
      <c r="AG77" s="60"/>
      <c r="AH77" s="60"/>
    </row>
    <row r="78" spans="1:47" x14ac:dyDescent="0.25">
      <c r="B78" s="60"/>
      <c r="C78" s="60"/>
      <c r="D78" s="61"/>
      <c r="E78" s="61"/>
      <c r="F78" s="60"/>
      <c r="G78" s="60"/>
      <c r="H78" s="60"/>
      <c r="I78" s="60"/>
      <c r="J78" s="60"/>
      <c r="K78" s="60"/>
      <c r="L78" s="60"/>
      <c r="M78" s="60"/>
      <c r="N78" s="60"/>
      <c r="O78" s="62"/>
      <c r="P78" s="60"/>
      <c r="Q78" s="60"/>
      <c r="R78" s="60"/>
      <c r="S78" s="63"/>
      <c r="T78" s="60"/>
      <c r="U78" s="60"/>
      <c r="V78" s="60"/>
      <c r="W78" s="60"/>
      <c r="X78" s="60"/>
      <c r="Y78" s="60"/>
      <c r="Z78" s="60"/>
      <c r="AA78" s="60"/>
      <c r="AB78" s="60"/>
      <c r="AC78" s="60"/>
      <c r="AD78" s="60"/>
      <c r="AE78" s="60"/>
      <c r="AF78" s="60"/>
      <c r="AG78" s="60"/>
      <c r="AH78" s="60"/>
    </row>
    <row r="79" spans="1:47" x14ac:dyDescent="0.25">
      <c r="B79" s="60"/>
      <c r="C79" s="60"/>
      <c r="D79" s="61"/>
      <c r="E79" s="61"/>
      <c r="F79" s="60"/>
      <c r="G79" s="60"/>
      <c r="H79" s="60"/>
      <c r="I79" s="60"/>
      <c r="J79" s="60"/>
      <c r="K79" s="60"/>
      <c r="L79" s="60"/>
      <c r="M79" s="60"/>
      <c r="N79" s="60"/>
      <c r="O79" s="62"/>
      <c r="P79" s="60">
        <f>1653+41-1</f>
        <v>1693</v>
      </c>
      <c r="Q79" s="60"/>
      <c r="R79" s="60"/>
      <c r="S79" s="63"/>
      <c r="T79" s="60"/>
      <c r="U79" s="60"/>
      <c r="V79" s="60"/>
      <c r="W79" s="60"/>
      <c r="X79" s="60"/>
      <c r="Y79" s="60"/>
      <c r="Z79" s="60"/>
      <c r="AA79" s="60"/>
      <c r="AB79" s="60"/>
      <c r="AC79" s="60"/>
      <c r="AD79" s="60"/>
      <c r="AE79" s="60"/>
      <c r="AF79" s="60"/>
      <c r="AG79" s="60"/>
      <c r="AH79" s="60"/>
    </row>
    <row r="80" spans="1:47" x14ac:dyDescent="0.25">
      <c r="B80" s="60"/>
      <c r="C80" s="60"/>
      <c r="D80" s="61"/>
      <c r="E80" s="61"/>
      <c r="F80" s="60"/>
      <c r="G80" s="60"/>
      <c r="H80" s="60"/>
      <c r="I80" s="60"/>
      <c r="J80" s="60"/>
      <c r="K80" s="60"/>
      <c r="L80" s="60"/>
      <c r="M80" s="60"/>
      <c r="N80" s="60"/>
      <c r="O80" s="62"/>
      <c r="P80" s="60"/>
      <c r="Q80" s="60"/>
      <c r="R80" s="60"/>
      <c r="S80" s="63"/>
      <c r="T80" s="60"/>
      <c r="U80" s="60"/>
      <c r="V80" s="60"/>
      <c r="W80" s="60"/>
      <c r="X80" s="60"/>
      <c r="Y80" s="60"/>
      <c r="Z80" s="60"/>
      <c r="AA80" s="60"/>
      <c r="AB80" s="60"/>
      <c r="AC80" s="60"/>
      <c r="AD80" s="60"/>
      <c r="AE80" s="60"/>
      <c r="AF80" s="60"/>
      <c r="AG80" s="60"/>
      <c r="AH80" s="60"/>
    </row>
    <row r="81" spans="2:34" x14ac:dyDescent="0.25">
      <c r="B81" s="60"/>
      <c r="C81" s="60"/>
      <c r="D81" s="61"/>
      <c r="E81" s="61"/>
      <c r="F81" s="60"/>
      <c r="G81" s="60"/>
      <c r="H81" s="60"/>
      <c r="I81" s="60"/>
      <c r="J81" s="60"/>
      <c r="K81" s="60"/>
      <c r="L81" s="60"/>
      <c r="M81" s="60"/>
      <c r="N81" s="60"/>
      <c r="O81" s="62"/>
      <c r="P81" s="60"/>
      <c r="Q81" s="60"/>
      <c r="R81" s="60"/>
      <c r="S81" s="63"/>
      <c r="T81" s="60"/>
      <c r="U81" s="60"/>
      <c r="V81" s="60"/>
      <c r="W81" s="60"/>
      <c r="X81" s="60"/>
      <c r="Y81" s="60"/>
      <c r="Z81" s="60"/>
      <c r="AA81" s="60"/>
      <c r="AB81" s="60"/>
      <c r="AC81" s="60"/>
      <c r="AD81" s="60"/>
      <c r="AE81" s="60"/>
      <c r="AF81" s="60"/>
      <c r="AG81" s="60"/>
      <c r="AH81" s="60"/>
    </row>
    <row r="82" spans="2:34" x14ac:dyDescent="0.25">
      <c r="B82" s="60"/>
      <c r="C82" s="60"/>
      <c r="D82" s="61"/>
      <c r="E82" s="61"/>
      <c r="F82" s="60"/>
      <c r="G82" s="60"/>
      <c r="H82" s="60"/>
      <c r="I82" s="60"/>
      <c r="J82" s="60"/>
      <c r="K82" s="60"/>
      <c r="L82" s="60"/>
      <c r="M82" s="60"/>
      <c r="N82" s="60"/>
      <c r="O82" s="62"/>
      <c r="P82" s="60"/>
      <c r="Q82" s="60"/>
      <c r="R82" s="60"/>
      <c r="S82" s="63"/>
      <c r="T82" s="60"/>
      <c r="U82" s="60"/>
      <c r="V82" s="60"/>
      <c r="W82" s="60"/>
      <c r="X82" s="60"/>
      <c r="Y82" s="60"/>
      <c r="Z82" s="60"/>
      <c r="AA82" s="60"/>
      <c r="AB82" s="60"/>
      <c r="AC82" s="60"/>
      <c r="AD82" s="60"/>
      <c r="AE82" s="60"/>
      <c r="AF82" s="60"/>
      <c r="AG82" s="60"/>
      <c r="AH82" s="60"/>
    </row>
    <row r="83" spans="2:34" x14ac:dyDescent="0.25">
      <c r="B83" s="60"/>
      <c r="C83" s="60"/>
      <c r="D83" s="61"/>
      <c r="E83" s="61"/>
      <c r="F83" s="60"/>
      <c r="G83" s="60"/>
      <c r="H83" s="60"/>
      <c r="I83" s="60"/>
      <c r="J83" s="60"/>
      <c r="K83" s="60"/>
      <c r="L83" s="60"/>
      <c r="M83" s="60"/>
      <c r="N83" s="60"/>
      <c r="O83" s="62"/>
      <c r="P83" s="60"/>
      <c r="Q83" s="60"/>
      <c r="R83" s="60"/>
      <c r="S83" s="63"/>
      <c r="T83" s="60"/>
      <c r="U83" s="60"/>
      <c r="V83" s="60"/>
      <c r="W83" s="60"/>
      <c r="X83" s="60"/>
      <c r="Y83" s="60"/>
      <c r="Z83" s="60"/>
      <c r="AA83" s="60"/>
      <c r="AB83" s="60"/>
      <c r="AC83" s="60"/>
      <c r="AD83" s="60"/>
      <c r="AE83" s="60"/>
      <c r="AF83" s="60"/>
      <c r="AG83" s="60"/>
      <c r="AH83" s="60"/>
    </row>
    <row r="84" spans="2:34" x14ac:dyDescent="0.25">
      <c r="B84" s="60"/>
      <c r="C84" s="60"/>
      <c r="D84" s="61"/>
      <c r="E84" s="61"/>
      <c r="F84" s="60"/>
      <c r="G84" s="60"/>
      <c r="H84" s="60"/>
      <c r="I84" s="60"/>
      <c r="J84" s="60"/>
      <c r="K84" s="60"/>
      <c r="L84" s="60"/>
      <c r="M84" s="60"/>
      <c r="N84" s="60"/>
      <c r="O84" s="62"/>
      <c r="P84" s="60"/>
      <c r="Q84" s="60"/>
      <c r="R84" s="60"/>
      <c r="S84" s="63"/>
      <c r="T84" s="60"/>
      <c r="U84" s="60"/>
      <c r="V84" s="60"/>
      <c r="W84" s="60"/>
      <c r="X84" s="60"/>
      <c r="Y84" s="60"/>
      <c r="Z84" s="60"/>
      <c r="AA84" s="60"/>
      <c r="AB84" s="60"/>
      <c r="AC84" s="60"/>
      <c r="AD84" s="60"/>
      <c r="AE84" s="60"/>
      <c r="AF84" s="60"/>
      <c r="AG84" s="60"/>
      <c r="AH84" s="60"/>
    </row>
    <row r="85" spans="2:34" x14ac:dyDescent="0.25">
      <c r="B85" s="60"/>
      <c r="C85" s="60"/>
      <c r="D85" s="61"/>
      <c r="E85" s="61"/>
      <c r="F85" s="60"/>
      <c r="G85" s="60"/>
      <c r="H85" s="60"/>
      <c r="I85" s="60"/>
      <c r="J85" s="60"/>
      <c r="K85" s="60"/>
      <c r="L85" s="60"/>
      <c r="M85" s="60"/>
      <c r="N85" s="60"/>
      <c r="O85" s="62"/>
      <c r="P85" s="60"/>
      <c r="Q85" s="60"/>
      <c r="R85" s="60"/>
      <c r="S85" s="63"/>
      <c r="T85" s="60"/>
      <c r="U85" s="60"/>
      <c r="V85" s="60"/>
      <c r="W85" s="60"/>
      <c r="X85" s="60"/>
      <c r="Y85" s="60"/>
      <c r="Z85" s="60"/>
      <c r="AA85" s="60"/>
      <c r="AB85" s="60"/>
      <c r="AC85" s="60"/>
      <c r="AD85" s="60"/>
      <c r="AE85" s="60"/>
      <c r="AF85" s="60"/>
      <c r="AG85" s="60"/>
      <c r="AH85" s="60"/>
    </row>
    <row r="86" spans="2:34" x14ac:dyDescent="0.25">
      <c r="B86" s="60"/>
      <c r="C86" s="60"/>
      <c r="D86" s="61"/>
      <c r="E86" s="61"/>
      <c r="F86" s="60"/>
      <c r="G86" s="60"/>
      <c r="H86" s="60"/>
      <c r="I86" s="60"/>
      <c r="J86" s="60"/>
      <c r="K86" s="60"/>
      <c r="L86" s="60"/>
      <c r="M86" s="60"/>
      <c r="N86" s="60"/>
      <c r="O86" s="62"/>
      <c r="P86" s="60"/>
      <c r="Q86" s="60"/>
      <c r="R86" s="60"/>
      <c r="S86" s="63"/>
      <c r="T86" s="60"/>
      <c r="U86" s="60"/>
      <c r="V86" s="60"/>
      <c r="W86" s="60"/>
      <c r="X86" s="60"/>
      <c r="Y86" s="60"/>
      <c r="Z86" s="60"/>
      <c r="AA86" s="60"/>
      <c r="AB86" s="60"/>
      <c r="AC86" s="60"/>
      <c r="AD86" s="60"/>
      <c r="AE86" s="60"/>
      <c r="AF86" s="60"/>
      <c r="AG86" s="60"/>
      <c r="AH86" s="60"/>
    </row>
    <row r="87" spans="2:34" x14ac:dyDescent="0.25">
      <c r="B87" s="60"/>
      <c r="C87" s="60"/>
      <c r="D87" s="61"/>
      <c r="E87" s="61"/>
      <c r="F87" s="60"/>
      <c r="G87" s="60"/>
      <c r="H87" s="60"/>
      <c r="I87" s="60"/>
      <c r="J87" s="60"/>
      <c r="K87" s="60"/>
      <c r="L87" s="60"/>
      <c r="M87" s="60"/>
      <c r="N87" s="60"/>
      <c r="O87" s="62"/>
      <c r="P87" s="60"/>
      <c r="Q87" s="60"/>
      <c r="R87" s="60"/>
      <c r="S87" s="63"/>
      <c r="T87" s="60"/>
      <c r="U87" s="60"/>
      <c r="V87" s="60"/>
      <c r="W87" s="60"/>
      <c r="X87" s="60"/>
      <c r="Y87" s="60"/>
      <c r="Z87" s="60"/>
      <c r="AA87" s="60"/>
      <c r="AB87" s="60"/>
      <c r="AC87" s="60"/>
      <c r="AD87" s="60"/>
      <c r="AE87" s="60"/>
      <c r="AF87" s="60"/>
      <c r="AG87" s="60"/>
      <c r="AH87" s="60"/>
    </row>
    <row r="88" spans="2:34" x14ac:dyDescent="0.25">
      <c r="B88" s="60"/>
      <c r="C88" s="60"/>
      <c r="D88" s="61"/>
      <c r="E88" s="61"/>
      <c r="F88" s="60"/>
      <c r="G88" s="60"/>
      <c r="H88" s="60"/>
      <c r="I88" s="60"/>
      <c r="J88" s="60"/>
      <c r="K88" s="60"/>
      <c r="L88" s="60"/>
      <c r="M88" s="60"/>
      <c r="N88" s="60"/>
      <c r="O88" s="62"/>
      <c r="P88" s="60"/>
      <c r="Q88" s="60"/>
      <c r="R88" s="60"/>
      <c r="S88" s="63"/>
      <c r="T88" s="60"/>
      <c r="U88" s="60"/>
      <c r="V88" s="60"/>
      <c r="W88" s="60"/>
      <c r="X88" s="60"/>
      <c r="Y88" s="60"/>
      <c r="Z88" s="60"/>
      <c r="AA88" s="60"/>
      <c r="AB88" s="60"/>
      <c r="AC88" s="60"/>
      <c r="AD88" s="60"/>
      <c r="AE88" s="60"/>
      <c r="AF88" s="60"/>
      <c r="AG88" s="60"/>
      <c r="AH88" s="60"/>
    </row>
    <row r="89" spans="2:34" x14ac:dyDescent="0.25">
      <c r="B89" s="60"/>
      <c r="C89" s="60"/>
      <c r="D89" s="61"/>
      <c r="E89" s="61"/>
      <c r="F89" s="60"/>
      <c r="G89" s="60"/>
      <c r="H89" s="60"/>
      <c r="I89" s="60"/>
      <c r="J89" s="60"/>
      <c r="K89" s="60"/>
      <c r="L89" s="60"/>
      <c r="M89" s="60"/>
      <c r="N89" s="60"/>
      <c r="O89" s="62"/>
      <c r="P89" s="60"/>
      <c r="Q89" s="60"/>
      <c r="R89" s="60"/>
      <c r="S89" s="63"/>
      <c r="T89" s="60"/>
      <c r="U89" s="60"/>
      <c r="V89" s="60"/>
      <c r="W89" s="60"/>
      <c r="X89" s="60"/>
      <c r="Y89" s="60"/>
      <c r="Z89" s="60"/>
      <c r="AA89" s="60"/>
      <c r="AB89" s="60"/>
      <c r="AC89" s="60"/>
      <c r="AD89" s="60"/>
      <c r="AE89" s="60"/>
      <c r="AF89" s="60"/>
      <c r="AG89" s="60"/>
      <c r="AH89" s="60"/>
    </row>
    <row r="90" spans="2:34" x14ac:dyDescent="0.25">
      <c r="B90" s="60"/>
      <c r="C90" s="60"/>
      <c r="D90" s="61"/>
      <c r="E90" s="61"/>
      <c r="F90" s="60"/>
      <c r="G90" s="60"/>
      <c r="H90" s="60"/>
      <c r="I90" s="60"/>
      <c r="J90" s="60"/>
      <c r="K90" s="60"/>
      <c r="L90" s="60"/>
      <c r="M90" s="60"/>
      <c r="N90" s="60"/>
      <c r="O90" s="62"/>
      <c r="P90" s="60"/>
      <c r="Q90" s="60"/>
      <c r="R90" s="60"/>
      <c r="S90" s="63"/>
      <c r="T90" s="60"/>
      <c r="U90" s="60"/>
      <c r="V90" s="60"/>
      <c r="W90" s="60"/>
      <c r="X90" s="60"/>
      <c r="Y90" s="60"/>
      <c r="Z90" s="60"/>
      <c r="AA90" s="60"/>
      <c r="AB90" s="60"/>
      <c r="AC90" s="60"/>
      <c r="AD90" s="60"/>
      <c r="AE90" s="60"/>
      <c r="AF90" s="60"/>
      <c r="AG90" s="60"/>
      <c r="AH90" s="60"/>
    </row>
    <row r="91" spans="2:34" x14ac:dyDescent="0.25">
      <c r="B91" s="60"/>
      <c r="C91" s="60"/>
      <c r="D91" s="61"/>
      <c r="E91" s="61"/>
      <c r="F91" s="60"/>
      <c r="G91" s="60"/>
      <c r="H91" s="60"/>
      <c r="I91" s="60"/>
      <c r="J91" s="60"/>
      <c r="K91" s="60"/>
      <c r="L91" s="60"/>
      <c r="M91" s="60"/>
      <c r="N91" s="60"/>
      <c r="O91" s="62"/>
      <c r="P91" s="60"/>
      <c r="Q91" s="60"/>
      <c r="R91" s="60"/>
      <c r="S91" s="63"/>
      <c r="T91" s="60"/>
      <c r="U91" s="60"/>
      <c r="V91" s="60"/>
      <c r="W91" s="60"/>
      <c r="X91" s="60"/>
      <c r="Y91" s="60"/>
      <c r="Z91" s="60"/>
      <c r="AA91" s="60"/>
      <c r="AB91" s="60"/>
      <c r="AC91" s="60"/>
      <c r="AD91" s="60"/>
      <c r="AE91" s="60"/>
      <c r="AF91" s="60"/>
      <c r="AG91" s="60"/>
      <c r="AH91" s="60"/>
    </row>
    <row r="92" spans="2:34" x14ac:dyDescent="0.25">
      <c r="B92" s="60"/>
      <c r="C92" s="60"/>
      <c r="D92" s="61"/>
      <c r="E92" s="61"/>
      <c r="F92" s="60"/>
      <c r="G92" s="60"/>
      <c r="H92" s="60"/>
      <c r="I92" s="60"/>
      <c r="J92" s="60"/>
      <c r="K92" s="60"/>
      <c r="L92" s="60"/>
      <c r="M92" s="60"/>
      <c r="N92" s="60"/>
      <c r="O92" s="62"/>
      <c r="P92" s="60"/>
      <c r="Q92" s="60"/>
      <c r="R92" s="60"/>
      <c r="S92" s="63"/>
      <c r="T92" s="60"/>
      <c r="U92" s="60"/>
      <c r="V92" s="60"/>
      <c r="W92" s="60"/>
      <c r="X92" s="60"/>
      <c r="Y92" s="60"/>
      <c r="Z92" s="60"/>
      <c r="AA92" s="60"/>
      <c r="AB92" s="60"/>
      <c r="AC92" s="60"/>
      <c r="AD92" s="60"/>
      <c r="AE92" s="60"/>
      <c r="AF92" s="60"/>
      <c r="AG92" s="60"/>
      <c r="AH92" s="60"/>
    </row>
    <row r="93" spans="2:34" x14ac:dyDescent="0.25">
      <c r="B93" s="60"/>
      <c r="C93" s="60"/>
      <c r="D93" s="61"/>
      <c r="E93" s="61"/>
      <c r="F93" s="60"/>
      <c r="G93" s="60"/>
      <c r="H93" s="60"/>
      <c r="I93" s="60"/>
      <c r="J93" s="60"/>
      <c r="K93" s="60"/>
      <c r="L93" s="60"/>
      <c r="M93" s="60"/>
      <c r="N93" s="60"/>
      <c r="O93" s="62"/>
      <c r="P93" s="60"/>
      <c r="Q93" s="60"/>
      <c r="R93" s="60"/>
      <c r="S93" s="63"/>
      <c r="T93" s="60"/>
      <c r="U93" s="60"/>
      <c r="V93" s="60"/>
      <c r="W93" s="60"/>
      <c r="X93" s="60"/>
      <c r="Y93" s="60"/>
      <c r="Z93" s="60"/>
      <c r="AA93" s="60"/>
      <c r="AB93" s="60"/>
      <c r="AC93" s="60"/>
      <c r="AD93" s="60"/>
      <c r="AE93" s="60"/>
      <c r="AF93" s="60"/>
      <c r="AG93" s="60"/>
      <c r="AH93" s="60"/>
    </row>
    <row r="94" spans="2:34" x14ac:dyDescent="0.25">
      <c r="B94" s="60"/>
      <c r="C94" s="60"/>
      <c r="D94" s="61"/>
      <c r="E94" s="61"/>
      <c r="F94" s="60"/>
      <c r="G94" s="60"/>
      <c r="H94" s="60"/>
      <c r="I94" s="60"/>
      <c r="J94" s="60"/>
      <c r="K94" s="60"/>
      <c r="L94" s="60"/>
      <c r="M94" s="60"/>
      <c r="N94" s="60"/>
      <c r="O94" s="62"/>
      <c r="P94" s="60"/>
      <c r="Q94" s="60"/>
      <c r="R94" s="60"/>
      <c r="S94" s="63"/>
      <c r="T94" s="60"/>
      <c r="U94" s="60"/>
      <c r="V94" s="60"/>
      <c r="W94" s="60"/>
      <c r="X94" s="60"/>
      <c r="Y94" s="60"/>
      <c r="Z94" s="60"/>
      <c r="AA94" s="60"/>
      <c r="AB94" s="60"/>
      <c r="AC94" s="60"/>
      <c r="AD94" s="60"/>
      <c r="AE94" s="60"/>
      <c r="AF94" s="60"/>
      <c r="AG94" s="60"/>
      <c r="AH94" s="60"/>
    </row>
    <row r="95" spans="2:34" x14ac:dyDescent="0.25">
      <c r="B95" s="60"/>
      <c r="C95" s="60"/>
      <c r="D95" s="61"/>
      <c r="E95" s="61"/>
      <c r="F95" s="60"/>
      <c r="G95" s="60"/>
      <c r="H95" s="60"/>
      <c r="I95" s="60"/>
      <c r="J95" s="60"/>
      <c r="K95" s="60"/>
      <c r="L95" s="60"/>
      <c r="M95" s="60"/>
      <c r="N95" s="60"/>
      <c r="O95" s="62"/>
      <c r="P95" s="60"/>
      <c r="Q95" s="60"/>
      <c r="R95" s="60"/>
      <c r="S95" s="63"/>
      <c r="T95" s="60"/>
      <c r="U95" s="60"/>
      <c r="V95" s="60"/>
      <c r="W95" s="60"/>
      <c r="X95" s="60"/>
      <c r="Y95" s="60"/>
      <c r="Z95" s="60"/>
      <c r="AA95" s="60"/>
      <c r="AB95" s="60"/>
      <c r="AC95" s="60"/>
      <c r="AD95" s="60"/>
      <c r="AE95" s="60"/>
      <c r="AF95" s="60"/>
      <c r="AG95" s="60"/>
      <c r="AH95" s="60"/>
    </row>
    <row r="96" spans="2:34" x14ac:dyDescent="0.25">
      <c r="B96" s="60"/>
      <c r="C96" s="60"/>
      <c r="D96" s="61"/>
      <c r="E96" s="61"/>
      <c r="F96" s="60"/>
      <c r="G96" s="60"/>
      <c r="H96" s="60"/>
      <c r="I96" s="60"/>
      <c r="J96" s="60"/>
      <c r="K96" s="60"/>
      <c r="L96" s="60"/>
      <c r="M96" s="60"/>
      <c r="N96" s="60"/>
      <c r="O96" s="62"/>
      <c r="P96" s="60"/>
      <c r="Q96" s="60"/>
      <c r="R96" s="60"/>
      <c r="S96" s="63"/>
      <c r="T96" s="60"/>
      <c r="U96" s="60"/>
      <c r="V96" s="60"/>
      <c r="W96" s="60"/>
      <c r="X96" s="60"/>
      <c r="Y96" s="60"/>
      <c r="Z96" s="60"/>
      <c r="AA96" s="60"/>
      <c r="AB96" s="60"/>
      <c r="AC96" s="60"/>
      <c r="AD96" s="60"/>
      <c r="AE96" s="60"/>
      <c r="AF96" s="60"/>
      <c r="AG96" s="60"/>
      <c r="AH96" s="60"/>
    </row>
    <row r="97" spans="2:34" x14ac:dyDescent="0.25">
      <c r="B97" s="60"/>
      <c r="C97" s="60"/>
      <c r="D97" s="61"/>
      <c r="E97" s="61"/>
      <c r="F97" s="60"/>
      <c r="G97" s="60"/>
      <c r="H97" s="60"/>
      <c r="I97" s="60"/>
      <c r="J97" s="60"/>
      <c r="K97" s="60"/>
      <c r="L97" s="60"/>
      <c r="M97" s="60"/>
      <c r="N97" s="60"/>
      <c r="O97" s="62"/>
      <c r="P97" s="60"/>
      <c r="Q97" s="60"/>
      <c r="R97" s="60"/>
      <c r="S97" s="63"/>
      <c r="T97" s="60"/>
      <c r="U97" s="60"/>
      <c r="V97" s="60"/>
      <c r="W97" s="60"/>
      <c r="X97" s="60"/>
      <c r="Y97" s="60"/>
      <c r="Z97" s="60"/>
      <c r="AA97" s="60"/>
      <c r="AB97" s="60"/>
      <c r="AC97" s="60"/>
      <c r="AD97" s="60"/>
      <c r="AE97" s="60"/>
      <c r="AF97" s="60"/>
      <c r="AG97" s="60"/>
      <c r="AH97" s="60"/>
    </row>
    <row r="98" spans="2:34" x14ac:dyDescent="0.25">
      <c r="B98" s="60"/>
      <c r="C98" s="60"/>
      <c r="D98" s="61"/>
      <c r="E98" s="61"/>
      <c r="F98" s="60"/>
      <c r="G98" s="60"/>
      <c r="H98" s="60"/>
      <c r="I98" s="60"/>
      <c r="J98" s="60"/>
      <c r="K98" s="60"/>
      <c r="L98" s="60"/>
      <c r="M98" s="60"/>
      <c r="N98" s="60"/>
      <c r="O98" s="62"/>
      <c r="P98" s="60"/>
      <c r="Q98" s="60"/>
      <c r="R98" s="60"/>
      <c r="S98" s="63"/>
      <c r="T98" s="60"/>
      <c r="U98" s="60"/>
      <c r="V98" s="60"/>
      <c r="W98" s="60"/>
      <c r="X98" s="60"/>
      <c r="Y98" s="60"/>
      <c r="Z98" s="60"/>
      <c r="AA98" s="60"/>
      <c r="AB98" s="60"/>
      <c r="AC98" s="60"/>
      <c r="AD98" s="60"/>
      <c r="AE98" s="60"/>
      <c r="AF98" s="60"/>
      <c r="AG98" s="60"/>
      <c r="AH98" s="60"/>
    </row>
    <row r="99" spans="2:34" x14ac:dyDescent="0.25">
      <c r="B99" s="60"/>
      <c r="C99" s="60"/>
      <c r="D99" s="61"/>
      <c r="E99" s="61"/>
      <c r="F99" s="60"/>
      <c r="G99" s="60"/>
      <c r="H99" s="60"/>
      <c r="I99" s="60"/>
      <c r="J99" s="60"/>
      <c r="K99" s="60"/>
      <c r="L99" s="60"/>
      <c r="M99" s="60"/>
      <c r="N99" s="60"/>
      <c r="O99" s="62"/>
      <c r="P99" s="60"/>
      <c r="Q99" s="60"/>
      <c r="R99" s="60"/>
      <c r="S99" s="63"/>
      <c r="T99" s="60"/>
      <c r="U99" s="60"/>
      <c r="V99" s="60"/>
      <c r="W99" s="60"/>
      <c r="X99" s="60"/>
      <c r="Y99" s="60"/>
      <c r="Z99" s="60"/>
      <c r="AA99" s="60"/>
      <c r="AB99" s="60"/>
      <c r="AC99" s="60"/>
      <c r="AD99" s="60"/>
      <c r="AE99" s="60"/>
      <c r="AF99" s="60"/>
      <c r="AG99" s="60"/>
      <c r="AH99" s="60"/>
    </row>
    <row r="100" spans="2:34" x14ac:dyDescent="0.25">
      <c r="B100" s="60"/>
      <c r="C100" s="60"/>
      <c r="D100" s="61"/>
      <c r="E100" s="61"/>
      <c r="F100" s="60"/>
      <c r="G100" s="60"/>
      <c r="H100" s="60"/>
      <c r="I100" s="60"/>
      <c r="J100" s="60"/>
      <c r="K100" s="60"/>
      <c r="L100" s="60"/>
      <c r="M100" s="60"/>
      <c r="N100" s="60"/>
      <c r="O100" s="62"/>
      <c r="P100" s="60"/>
      <c r="Q100" s="60"/>
      <c r="R100" s="60"/>
      <c r="S100" s="63"/>
      <c r="T100" s="60"/>
      <c r="U100" s="60"/>
      <c r="V100" s="60"/>
      <c r="W100" s="60"/>
      <c r="X100" s="60"/>
      <c r="Y100" s="60"/>
      <c r="Z100" s="60"/>
      <c r="AA100" s="60"/>
      <c r="AB100" s="60"/>
      <c r="AC100" s="60"/>
      <c r="AD100" s="60"/>
      <c r="AE100" s="60"/>
      <c r="AF100" s="60"/>
      <c r="AG100" s="60"/>
      <c r="AH100" s="60"/>
    </row>
    <row r="101" spans="2:34" x14ac:dyDescent="0.25">
      <c r="B101" s="60"/>
      <c r="C101" s="60"/>
      <c r="D101" s="61"/>
      <c r="E101" s="61"/>
      <c r="F101" s="60"/>
      <c r="G101" s="60"/>
      <c r="H101" s="60"/>
      <c r="I101" s="60"/>
      <c r="J101" s="60"/>
      <c r="K101" s="60"/>
      <c r="L101" s="60"/>
      <c r="M101" s="60"/>
      <c r="N101" s="60"/>
      <c r="O101" s="62"/>
      <c r="P101" s="60"/>
      <c r="Q101" s="60"/>
      <c r="R101" s="60"/>
      <c r="S101" s="63"/>
      <c r="T101" s="60"/>
      <c r="U101" s="60"/>
      <c r="V101" s="60"/>
      <c r="W101" s="60"/>
      <c r="X101" s="60"/>
      <c r="Y101" s="60"/>
      <c r="Z101" s="60"/>
      <c r="AA101" s="60"/>
      <c r="AB101" s="60"/>
      <c r="AC101" s="60"/>
      <c r="AD101" s="60"/>
      <c r="AE101" s="60"/>
      <c r="AF101" s="60"/>
      <c r="AG101" s="60"/>
      <c r="AH101" s="60"/>
    </row>
    <row r="102" spans="2:34" x14ac:dyDescent="0.25">
      <c r="B102" s="60"/>
      <c r="C102" s="60"/>
      <c r="D102" s="61"/>
      <c r="E102" s="61"/>
      <c r="F102" s="60"/>
      <c r="G102" s="60"/>
      <c r="H102" s="60"/>
      <c r="I102" s="60"/>
      <c r="J102" s="60"/>
      <c r="K102" s="60"/>
      <c r="L102" s="60"/>
      <c r="M102" s="60"/>
      <c r="N102" s="60"/>
      <c r="O102" s="62"/>
      <c r="P102" s="60"/>
      <c r="Q102" s="60"/>
      <c r="R102" s="60"/>
      <c r="S102" s="63"/>
      <c r="T102" s="60"/>
      <c r="U102" s="60"/>
      <c r="V102" s="60"/>
      <c r="W102" s="60"/>
      <c r="X102" s="60"/>
      <c r="Y102" s="60"/>
      <c r="Z102" s="60"/>
      <c r="AA102" s="60"/>
      <c r="AB102" s="60"/>
      <c r="AC102" s="60"/>
      <c r="AD102" s="60"/>
      <c r="AE102" s="60"/>
      <c r="AF102" s="60"/>
      <c r="AG102" s="60"/>
      <c r="AH102" s="60"/>
    </row>
    <row r="103" spans="2:34" x14ac:dyDescent="0.25">
      <c r="B103" s="60"/>
      <c r="C103" s="60"/>
      <c r="D103" s="61"/>
      <c r="E103" s="61"/>
      <c r="F103" s="60"/>
      <c r="G103" s="60"/>
      <c r="H103" s="60"/>
      <c r="I103" s="60"/>
      <c r="J103" s="60"/>
      <c r="K103" s="60"/>
      <c r="L103" s="60"/>
      <c r="M103" s="60"/>
      <c r="N103" s="60"/>
      <c r="O103" s="62"/>
      <c r="P103" s="60"/>
      <c r="Q103" s="60"/>
      <c r="R103" s="60"/>
      <c r="S103" s="63"/>
      <c r="T103" s="60"/>
      <c r="U103" s="60"/>
      <c r="V103" s="60"/>
      <c r="W103" s="60"/>
      <c r="X103" s="60"/>
      <c r="Y103" s="60"/>
      <c r="Z103" s="60"/>
      <c r="AA103" s="60"/>
      <c r="AB103" s="60"/>
      <c r="AC103" s="60"/>
      <c r="AD103" s="60"/>
      <c r="AE103" s="60"/>
      <c r="AF103" s="60"/>
      <c r="AG103" s="60"/>
      <c r="AH103" s="60"/>
    </row>
    <row r="104" spans="2:34" x14ac:dyDescent="0.25">
      <c r="B104" s="60"/>
      <c r="C104" s="60"/>
      <c r="D104" s="61"/>
      <c r="E104" s="61"/>
      <c r="F104" s="60"/>
      <c r="G104" s="60"/>
      <c r="H104" s="60"/>
      <c r="I104" s="60"/>
      <c r="J104" s="60"/>
      <c r="K104" s="60"/>
      <c r="L104" s="60"/>
      <c r="M104" s="60"/>
      <c r="N104" s="60"/>
      <c r="O104" s="62"/>
      <c r="P104" s="60"/>
      <c r="Q104" s="60"/>
      <c r="R104" s="60"/>
      <c r="S104" s="63"/>
      <c r="T104" s="60"/>
      <c r="U104" s="60"/>
      <c r="V104" s="60"/>
      <c r="W104" s="60"/>
      <c r="X104" s="60"/>
      <c r="Y104" s="60"/>
      <c r="Z104" s="60"/>
      <c r="AA104" s="60"/>
      <c r="AB104" s="60"/>
      <c r="AC104" s="60"/>
      <c r="AD104" s="60"/>
      <c r="AE104" s="60"/>
      <c r="AF104" s="60"/>
      <c r="AG104" s="60"/>
      <c r="AH104" s="60"/>
    </row>
    <row r="105" spans="2:34" x14ac:dyDescent="0.25">
      <c r="B105" s="60"/>
      <c r="C105" s="60"/>
      <c r="D105" s="61"/>
      <c r="E105" s="61"/>
      <c r="F105" s="60"/>
      <c r="G105" s="60"/>
      <c r="H105" s="60"/>
      <c r="I105" s="60"/>
      <c r="J105" s="60"/>
      <c r="K105" s="60"/>
      <c r="L105" s="60"/>
      <c r="M105" s="60"/>
      <c r="N105" s="60"/>
      <c r="O105" s="62"/>
      <c r="P105" s="60"/>
      <c r="Q105" s="60"/>
      <c r="R105" s="60"/>
      <c r="S105" s="63"/>
      <c r="T105" s="60"/>
      <c r="U105" s="60"/>
      <c r="V105" s="60"/>
      <c r="W105" s="60"/>
      <c r="X105" s="60"/>
      <c r="Y105" s="60"/>
      <c r="Z105" s="60"/>
      <c r="AA105" s="60"/>
      <c r="AB105" s="60"/>
      <c r="AC105" s="60"/>
      <c r="AD105" s="60"/>
      <c r="AE105" s="60"/>
      <c r="AF105" s="60"/>
      <c r="AG105" s="60"/>
      <c r="AH105" s="60"/>
    </row>
    <row r="106" spans="2:34" x14ac:dyDescent="0.25">
      <c r="B106" s="60"/>
      <c r="C106" s="60"/>
      <c r="D106" s="61"/>
      <c r="E106" s="61"/>
      <c r="F106" s="60"/>
      <c r="G106" s="60"/>
      <c r="H106" s="60"/>
      <c r="I106" s="60"/>
      <c r="J106" s="60"/>
      <c r="K106" s="60"/>
      <c r="L106" s="60"/>
      <c r="M106" s="60"/>
      <c r="N106" s="60"/>
      <c r="O106" s="62"/>
      <c r="P106" s="60"/>
      <c r="Q106" s="60"/>
      <c r="R106" s="60"/>
      <c r="S106" s="63"/>
      <c r="T106" s="60"/>
      <c r="U106" s="60"/>
      <c r="V106" s="60"/>
      <c r="W106" s="60"/>
      <c r="X106" s="60"/>
      <c r="Y106" s="60"/>
      <c r="Z106" s="60"/>
      <c r="AA106" s="60"/>
      <c r="AB106" s="60"/>
      <c r="AC106" s="60"/>
      <c r="AD106" s="60"/>
      <c r="AE106" s="60"/>
      <c r="AF106" s="60"/>
      <c r="AG106" s="60"/>
      <c r="AH106" s="60"/>
    </row>
    <row r="107" spans="2:34" x14ac:dyDescent="0.25">
      <c r="B107" s="60"/>
      <c r="C107" s="60"/>
      <c r="D107" s="61"/>
      <c r="E107" s="61"/>
      <c r="F107" s="60"/>
      <c r="G107" s="60"/>
      <c r="H107" s="60"/>
      <c r="I107" s="60"/>
      <c r="J107" s="60"/>
      <c r="K107" s="60"/>
      <c r="L107" s="60"/>
      <c r="M107" s="60"/>
      <c r="N107" s="60"/>
      <c r="O107" s="62"/>
      <c r="P107" s="60"/>
      <c r="Q107" s="60"/>
      <c r="R107" s="60"/>
      <c r="S107" s="63"/>
      <c r="T107" s="60"/>
      <c r="U107" s="60"/>
      <c r="V107" s="60"/>
      <c r="W107" s="60"/>
      <c r="X107" s="60"/>
      <c r="Y107" s="60"/>
      <c r="Z107" s="60"/>
      <c r="AA107" s="60"/>
      <c r="AB107" s="60"/>
      <c r="AC107" s="60"/>
      <c r="AD107" s="60"/>
      <c r="AE107" s="60"/>
      <c r="AF107" s="60"/>
      <c r="AG107" s="60"/>
      <c r="AH107" s="60"/>
    </row>
    <row r="108" spans="2:34" x14ac:dyDescent="0.25">
      <c r="B108" s="60"/>
      <c r="C108" s="60"/>
      <c r="D108" s="61"/>
      <c r="E108" s="61"/>
      <c r="F108" s="60"/>
      <c r="G108" s="60"/>
      <c r="H108" s="60"/>
      <c r="I108" s="60"/>
      <c r="J108" s="60"/>
      <c r="K108" s="60"/>
      <c r="L108" s="60"/>
      <c r="M108" s="60"/>
      <c r="N108" s="60"/>
      <c r="O108" s="62"/>
      <c r="P108" s="60"/>
      <c r="Q108" s="60"/>
      <c r="R108" s="60"/>
      <c r="S108" s="63"/>
      <c r="T108" s="60"/>
      <c r="U108" s="60"/>
      <c r="V108" s="60"/>
      <c r="W108" s="60"/>
      <c r="X108" s="60"/>
      <c r="Y108" s="60"/>
      <c r="Z108" s="60"/>
      <c r="AA108" s="60"/>
      <c r="AB108" s="60"/>
      <c r="AC108" s="60"/>
      <c r="AD108" s="60"/>
      <c r="AE108" s="60"/>
      <c r="AF108" s="60"/>
      <c r="AG108" s="60"/>
      <c r="AH108" s="60"/>
    </row>
    <row r="109" spans="2:34" x14ac:dyDescent="0.25">
      <c r="B109" s="60"/>
      <c r="C109" s="60"/>
      <c r="D109" s="61"/>
      <c r="E109" s="61"/>
      <c r="F109" s="60"/>
      <c r="G109" s="60"/>
      <c r="H109" s="60"/>
      <c r="I109" s="60"/>
      <c r="J109" s="60"/>
      <c r="K109" s="60"/>
      <c r="L109" s="60"/>
      <c r="M109" s="60"/>
      <c r="N109" s="60"/>
      <c r="O109" s="62"/>
      <c r="P109" s="60"/>
      <c r="Q109" s="60"/>
      <c r="R109" s="60"/>
      <c r="S109" s="63"/>
      <c r="T109" s="60"/>
      <c r="U109" s="60"/>
      <c r="V109" s="60"/>
      <c r="W109" s="60"/>
      <c r="X109" s="60"/>
      <c r="Y109" s="60"/>
      <c r="Z109" s="60"/>
      <c r="AA109" s="60"/>
      <c r="AB109" s="60"/>
      <c r="AC109" s="60"/>
      <c r="AD109" s="60"/>
      <c r="AE109" s="60"/>
      <c r="AF109" s="60"/>
      <c r="AG109" s="60"/>
      <c r="AH109" s="60"/>
    </row>
    <row r="110" spans="2:34" x14ac:dyDescent="0.25">
      <c r="B110" s="60"/>
      <c r="C110" s="60"/>
      <c r="D110" s="61"/>
      <c r="E110" s="61"/>
      <c r="F110" s="60"/>
      <c r="G110" s="60"/>
      <c r="H110" s="60"/>
      <c r="I110" s="60"/>
      <c r="J110" s="60"/>
      <c r="K110" s="60"/>
      <c r="L110" s="60"/>
      <c r="M110" s="60"/>
      <c r="N110" s="60"/>
      <c r="O110" s="62"/>
      <c r="P110" s="60"/>
      <c r="Q110" s="60"/>
      <c r="R110" s="60"/>
      <c r="S110" s="63"/>
      <c r="T110" s="60"/>
      <c r="U110" s="60"/>
      <c r="V110" s="60"/>
      <c r="W110" s="60"/>
      <c r="X110" s="60"/>
      <c r="Y110" s="60"/>
      <c r="Z110" s="60"/>
      <c r="AA110" s="60"/>
      <c r="AB110" s="60"/>
      <c r="AC110" s="60"/>
      <c r="AD110" s="60"/>
      <c r="AE110" s="60"/>
      <c r="AF110" s="60"/>
      <c r="AG110" s="60"/>
      <c r="AH110" s="60"/>
    </row>
    <row r="111" spans="2:34" x14ac:dyDescent="0.25">
      <c r="B111" s="60"/>
      <c r="C111" s="60"/>
      <c r="D111" s="61"/>
      <c r="E111" s="61"/>
      <c r="F111" s="60"/>
      <c r="G111" s="60"/>
      <c r="H111" s="60"/>
      <c r="I111" s="60"/>
      <c r="J111" s="60"/>
      <c r="K111" s="60"/>
      <c r="L111" s="60"/>
      <c r="M111" s="60"/>
      <c r="N111" s="60"/>
      <c r="O111" s="62"/>
      <c r="P111" s="60"/>
      <c r="Q111" s="60"/>
      <c r="R111" s="60"/>
      <c r="S111" s="63"/>
      <c r="T111" s="60"/>
      <c r="U111" s="60"/>
      <c r="V111" s="60"/>
      <c r="W111" s="60"/>
      <c r="X111" s="60"/>
      <c r="Y111" s="60"/>
      <c r="Z111" s="60"/>
      <c r="AA111" s="60"/>
      <c r="AB111" s="60"/>
      <c r="AC111" s="60"/>
      <c r="AD111" s="60"/>
      <c r="AE111" s="60"/>
      <c r="AF111" s="60"/>
      <c r="AG111" s="60"/>
      <c r="AH111" s="60"/>
    </row>
    <row r="112" spans="2:34" x14ac:dyDescent="0.25">
      <c r="B112" s="60"/>
      <c r="C112" s="60"/>
      <c r="D112" s="61"/>
      <c r="E112" s="61"/>
      <c r="F112" s="60"/>
      <c r="G112" s="60"/>
      <c r="H112" s="60"/>
      <c r="I112" s="60"/>
      <c r="J112" s="60"/>
      <c r="K112" s="60"/>
      <c r="L112" s="60"/>
      <c r="M112" s="60"/>
      <c r="N112" s="60"/>
      <c r="O112" s="62"/>
      <c r="P112" s="60"/>
      <c r="Q112" s="60"/>
      <c r="R112" s="60"/>
      <c r="S112" s="63"/>
      <c r="T112" s="60"/>
      <c r="U112" s="60"/>
      <c r="V112" s="60"/>
      <c r="W112" s="60"/>
      <c r="X112" s="60"/>
      <c r="Y112" s="60"/>
      <c r="Z112" s="60"/>
      <c r="AA112" s="60"/>
      <c r="AB112" s="60"/>
      <c r="AC112" s="60"/>
      <c r="AD112" s="60"/>
      <c r="AE112" s="60"/>
      <c r="AF112" s="60"/>
      <c r="AG112" s="60"/>
      <c r="AH112" s="60"/>
    </row>
    <row r="113" spans="2:34" x14ac:dyDescent="0.25">
      <c r="B113" s="60"/>
      <c r="C113" s="60"/>
      <c r="D113" s="61"/>
      <c r="E113" s="61"/>
      <c r="F113" s="60"/>
      <c r="G113" s="60"/>
      <c r="H113" s="60"/>
      <c r="I113" s="60"/>
      <c r="J113" s="60"/>
      <c r="K113" s="60"/>
      <c r="L113" s="60"/>
      <c r="M113" s="60"/>
      <c r="N113" s="60"/>
      <c r="O113" s="62"/>
      <c r="P113" s="60"/>
      <c r="Q113" s="60"/>
      <c r="R113" s="60"/>
      <c r="S113" s="63"/>
      <c r="T113" s="60"/>
      <c r="U113" s="60"/>
      <c r="V113" s="60"/>
      <c r="W113" s="60"/>
      <c r="X113" s="60"/>
      <c r="Y113" s="60"/>
      <c r="Z113" s="60"/>
      <c r="AA113" s="60"/>
      <c r="AB113" s="60"/>
      <c r="AC113" s="60"/>
      <c r="AD113" s="60"/>
      <c r="AE113" s="60"/>
      <c r="AF113" s="60"/>
      <c r="AG113" s="60"/>
      <c r="AH113" s="60"/>
    </row>
    <row r="114" spans="2:34" x14ac:dyDescent="0.25">
      <c r="B114" s="60"/>
      <c r="C114" s="60"/>
      <c r="D114" s="61"/>
      <c r="E114" s="61"/>
      <c r="F114" s="60"/>
      <c r="G114" s="60"/>
      <c r="H114" s="60"/>
      <c r="I114" s="60"/>
      <c r="J114" s="60"/>
      <c r="K114" s="60"/>
      <c r="L114" s="60"/>
      <c r="M114" s="60"/>
      <c r="N114" s="60"/>
      <c r="O114" s="62"/>
      <c r="P114" s="60"/>
      <c r="Q114" s="60"/>
      <c r="R114" s="60"/>
      <c r="S114" s="63"/>
      <c r="T114" s="60"/>
      <c r="U114" s="60"/>
      <c r="V114" s="60"/>
      <c r="W114" s="60"/>
      <c r="X114" s="60"/>
      <c r="Y114" s="60"/>
      <c r="Z114" s="60"/>
      <c r="AA114" s="60"/>
      <c r="AB114" s="60"/>
      <c r="AC114" s="60"/>
      <c r="AD114" s="60"/>
      <c r="AE114" s="60"/>
      <c r="AF114" s="60"/>
      <c r="AG114" s="60"/>
      <c r="AH114" s="60"/>
    </row>
    <row r="115" spans="2:34" x14ac:dyDescent="0.25">
      <c r="B115" s="60"/>
      <c r="C115" s="60"/>
      <c r="D115" s="61"/>
      <c r="E115" s="61"/>
      <c r="F115" s="60"/>
      <c r="G115" s="60"/>
      <c r="H115" s="60"/>
      <c r="I115" s="60"/>
      <c r="J115" s="60"/>
      <c r="K115" s="60"/>
      <c r="L115" s="60"/>
      <c r="M115" s="60"/>
      <c r="N115" s="60"/>
      <c r="O115" s="62"/>
      <c r="P115" s="60"/>
      <c r="Q115" s="60"/>
      <c r="R115" s="60"/>
      <c r="S115" s="63"/>
      <c r="T115" s="60"/>
      <c r="U115" s="60"/>
      <c r="V115" s="60"/>
      <c r="W115" s="60"/>
      <c r="X115" s="60"/>
      <c r="Y115" s="60"/>
      <c r="Z115" s="60"/>
      <c r="AA115" s="60"/>
      <c r="AB115" s="60"/>
      <c r="AC115" s="60"/>
      <c r="AD115" s="60"/>
      <c r="AE115" s="60"/>
      <c r="AF115" s="60"/>
      <c r="AG115" s="60"/>
      <c r="AH115" s="60"/>
    </row>
    <row r="116" spans="2:34" x14ac:dyDescent="0.25">
      <c r="B116" s="60"/>
      <c r="C116" s="60"/>
      <c r="D116" s="61"/>
      <c r="E116" s="61"/>
      <c r="F116" s="60"/>
      <c r="G116" s="60"/>
      <c r="H116" s="60"/>
      <c r="I116" s="60"/>
      <c r="J116" s="60"/>
      <c r="K116" s="60"/>
      <c r="L116" s="60"/>
      <c r="M116" s="60"/>
      <c r="N116" s="60"/>
      <c r="O116" s="62"/>
      <c r="P116" s="60"/>
      <c r="Q116" s="60"/>
      <c r="R116" s="60"/>
      <c r="S116" s="63"/>
      <c r="T116" s="60"/>
      <c r="U116" s="60"/>
      <c r="V116" s="60"/>
      <c r="W116" s="60"/>
      <c r="X116" s="60"/>
      <c r="Y116" s="60"/>
      <c r="Z116" s="60"/>
      <c r="AA116" s="60"/>
      <c r="AB116" s="60"/>
      <c r="AC116" s="60"/>
      <c r="AD116" s="60"/>
      <c r="AE116" s="60"/>
      <c r="AF116" s="60"/>
      <c r="AG116" s="60"/>
      <c r="AH116" s="60"/>
    </row>
    <row r="117" spans="2:34" x14ac:dyDescent="0.25">
      <c r="B117" s="60"/>
      <c r="C117" s="60"/>
      <c r="D117" s="61"/>
      <c r="E117" s="61"/>
      <c r="F117" s="60"/>
      <c r="G117" s="60"/>
      <c r="H117" s="60"/>
      <c r="I117" s="60"/>
      <c r="J117" s="60"/>
      <c r="K117" s="60"/>
      <c r="L117" s="60"/>
      <c r="M117" s="60"/>
      <c r="N117" s="60"/>
      <c r="O117" s="62"/>
      <c r="P117" s="60"/>
      <c r="Q117" s="60"/>
      <c r="R117" s="60"/>
      <c r="S117" s="63"/>
      <c r="T117" s="60"/>
      <c r="U117" s="60"/>
      <c r="V117" s="60"/>
      <c r="W117" s="60"/>
      <c r="X117" s="60"/>
      <c r="Y117" s="60"/>
      <c r="Z117" s="60"/>
      <c r="AA117" s="60"/>
      <c r="AB117" s="60"/>
      <c r="AC117" s="60"/>
      <c r="AD117" s="60"/>
      <c r="AE117" s="60"/>
      <c r="AF117" s="60"/>
      <c r="AG117" s="60"/>
      <c r="AH117" s="60"/>
    </row>
    <row r="118" spans="2:34" x14ac:dyDescent="0.25">
      <c r="B118" s="60"/>
      <c r="C118" s="60"/>
      <c r="D118" s="61"/>
      <c r="E118" s="61"/>
      <c r="F118" s="60"/>
      <c r="G118" s="60"/>
      <c r="H118" s="60"/>
      <c r="I118" s="60"/>
      <c r="J118" s="60"/>
      <c r="K118" s="60"/>
      <c r="L118" s="60"/>
      <c r="M118" s="60"/>
      <c r="N118" s="60"/>
      <c r="O118" s="62"/>
      <c r="P118" s="60"/>
      <c r="Q118" s="60"/>
      <c r="R118" s="60"/>
      <c r="S118" s="63"/>
      <c r="T118" s="60"/>
      <c r="U118" s="60"/>
      <c r="V118" s="60"/>
      <c r="W118" s="60"/>
      <c r="X118" s="60"/>
      <c r="Y118" s="60"/>
      <c r="Z118" s="60"/>
      <c r="AA118" s="60"/>
      <c r="AB118" s="60"/>
      <c r="AC118" s="60"/>
      <c r="AD118" s="60"/>
      <c r="AE118" s="60"/>
      <c r="AF118" s="60"/>
      <c r="AG118" s="60"/>
      <c r="AH118" s="60"/>
    </row>
    <row r="119" spans="2:34" x14ac:dyDescent="0.25">
      <c r="B119" s="60"/>
      <c r="C119" s="60"/>
      <c r="D119" s="61"/>
      <c r="E119" s="61"/>
      <c r="F119" s="60"/>
      <c r="G119" s="60"/>
      <c r="H119" s="60"/>
      <c r="I119" s="60"/>
      <c r="J119" s="60"/>
      <c r="K119" s="60"/>
      <c r="L119" s="60"/>
      <c r="M119" s="60"/>
      <c r="N119" s="60"/>
      <c r="O119" s="62"/>
      <c r="P119" s="60"/>
      <c r="Q119" s="60"/>
      <c r="R119" s="60"/>
      <c r="S119" s="63"/>
      <c r="T119" s="60"/>
      <c r="U119" s="60"/>
      <c r="V119" s="60"/>
      <c r="W119" s="60"/>
      <c r="X119" s="60"/>
      <c r="Y119" s="60"/>
      <c r="Z119" s="60"/>
      <c r="AA119" s="60"/>
      <c r="AB119" s="60"/>
      <c r="AC119" s="60"/>
      <c r="AD119" s="60"/>
      <c r="AE119" s="60"/>
      <c r="AF119" s="60"/>
      <c r="AG119" s="60"/>
      <c r="AH119" s="60"/>
    </row>
    <row r="120" spans="2:34" x14ac:dyDescent="0.25">
      <c r="B120" s="60"/>
      <c r="C120" s="60"/>
      <c r="D120" s="61"/>
      <c r="E120" s="61"/>
      <c r="F120" s="60"/>
      <c r="G120" s="60"/>
      <c r="H120" s="60"/>
      <c r="I120" s="60"/>
      <c r="J120" s="60"/>
      <c r="K120" s="60"/>
      <c r="L120" s="60"/>
      <c r="M120" s="60"/>
      <c r="N120" s="60"/>
      <c r="O120" s="62"/>
      <c r="P120" s="60"/>
      <c r="Q120" s="60"/>
      <c r="R120" s="60"/>
      <c r="S120" s="63"/>
      <c r="T120" s="60"/>
      <c r="U120" s="60"/>
      <c r="V120" s="60"/>
      <c r="W120" s="60"/>
      <c r="X120" s="60"/>
      <c r="Y120" s="60"/>
      <c r="Z120" s="60"/>
      <c r="AA120" s="60"/>
      <c r="AB120" s="60"/>
      <c r="AC120" s="60"/>
      <c r="AD120" s="60"/>
      <c r="AE120" s="60"/>
      <c r="AF120" s="60"/>
      <c r="AG120" s="60"/>
      <c r="AH120" s="60"/>
    </row>
    <row r="121" spans="2:34" x14ac:dyDescent="0.25">
      <c r="B121" s="60"/>
      <c r="C121" s="60"/>
      <c r="D121" s="61"/>
      <c r="E121" s="61"/>
      <c r="F121" s="60"/>
      <c r="G121" s="60"/>
      <c r="H121" s="60"/>
      <c r="I121" s="60"/>
      <c r="J121" s="60"/>
      <c r="K121" s="60"/>
      <c r="L121" s="60"/>
      <c r="M121" s="60"/>
      <c r="N121" s="60"/>
      <c r="O121" s="62"/>
      <c r="P121" s="60"/>
      <c r="Q121" s="60"/>
      <c r="R121" s="60"/>
      <c r="S121" s="63"/>
      <c r="T121" s="60"/>
      <c r="U121" s="60"/>
      <c r="V121" s="60"/>
      <c r="W121" s="60"/>
      <c r="X121" s="60"/>
      <c r="Y121" s="60"/>
      <c r="Z121" s="60"/>
      <c r="AA121" s="60"/>
      <c r="AB121" s="60"/>
      <c r="AC121" s="60"/>
      <c r="AD121" s="60"/>
      <c r="AE121" s="60"/>
      <c r="AF121" s="60"/>
      <c r="AG121" s="60"/>
      <c r="AH121" s="60"/>
    </row>
    <row r="122" spans="2:34" x14ac:dyDescent="0.25">
      <c r="B122" s="60"/>
      <c r="C122" s="60"/>
      <c r="D122" s="61"/>
      <c r="E122" s="61"/>
      <c r="F122" s="60"/>
      <c r="G122" s="60"/>
      <c r="H122" s="60"/>
      <c r="I122" s="60"/>
      <c r="J122" s="60"/>
      <c r="K122" s="60"/>
      <c r="L122" s="60"/>
      <c r="M122" s="60"/>
      <c r="N122" s="60"/>
      <c r="O122" s="62"/>
      <c r="P122" s="60"/>
      <c r="Q122" s="60"/>
      <c r="R122" s="60"/>
      <c r="S122" s="63"/>
      <c r="T122" s="60"/>
      <c r="U122" s="60"/>
      <c r="V122" s="60"/>
      <c r="W122" s="60"/>
      <c r="X122" s="60"/>
      <c r="Y122" s="60"/>
      <c r="Z122" s="60"/>
      <c r="AA122" s="60"/>
      <c r="AB122" s="60"/>
      <c r="AC122" s="60"/>
      <c r="AD122" s="60"/>
      <c r="AE122" s="60"/>
      <c r="AF122" s="60"/>
      <c r="AG122" s="60"/>
      <c r="AH122" s="60"/>
    </row>
    <row r="123" spans="2:34" x14ac:dyDescent="0.25">
      <c r="B123" s="60"/>
      <c r="C123" s="60"/>
      <c r="D123" s="61"/>
      <c r="E123" s="61"/>
      <c r="F123" s="60"/>
      <c r="G123" s="60"/>
      <c r="H123" s="60"/>
      <c r="I123" s="60"/>
      <c r="J123" s="60"/>
      <c r="K123" s="60"/>
      <c r="L123" s="60"/>
      <c r="M123" s="60"/>
      <c r="N123" s="60"/>
      <c r="O123" s="62"/>
      <c r="P123" s="60"/>
      <c r="Q123" s="60"/>
      <c r="R123" s="60"/>
      <c r="S123" s="63"/>
      <c r="T123" s="60"/>
      <c r="U123" s="60"/>
      <c r="V123" s="60"/>
      <c r="W123" s="60"/>
      <c r="X123" s="60"/>
      <c r="Y123" s="60"/>
      <c r="Z123" s="60"/>
      <c r="AA123" s="60"/>
      <c r="AB123" s="60"/>
      <c r="AC123" s="60"/>
      <c r="AD123" s="60"/>
      <c r="AE123" s="60"/>
      <c r="AF123" s="60"/>
      <c r="AG123" s="60"/>
      <c r="AH123" s="60"/>
    </row>
    <row r="124" spans="2:34" x14ac:dyDescent="0.25">
      <c r="B124" s="60"/>
      <c r="C124" s="60"/>
      <c r="D124" s="61"/>
      <c r="E124" s="61"/>
      <c r="F124" s="60"/>
      <c r="G124" s="60"/>
      <c r="H124" s="60"/>
      <c r="I124" s="60"/>
      <c r="J124" s="60"/>
      <c r="K124" s="60"/>
      <c r="L124" s="60"/>
      <c r="M124" s="60"/>
      <c r="N124" s="60"/>
      <c r="O124" s="62"/>
      <c r="P124" s="60"/>
      <c r="Q124" s="60"/>
      <c r="R124" s="60"/>
      <c r="S124" s="63"/>
      <c r="T124" s="60"/>
      <c r="U124" s="60"/>
      <c r="V124" s="60"/>
      <c r="W124" s="60"/>
      <c r="X124" s="60"/>
      <c r="Y124" s="60"/>
      <c r="Z124" s="60"/>
      <c r="AA124" s="60"/>
      <c r="AB124" s="60"/>
      <c r="AC124" s="60"/>
      <c r="AD124" s="60"/>
      <c r="AE124" s="60"/>
      <c r="AF124" s="60"/>
      <c r="AG124" s="60"/>
      <c r="AH124" s="60"/>
    </row>
    <row r="125" spans="2:34" x14ac:dyDescent="0.25">
      <c r="B125" s="60"/>
      <c r="C125" s="60"/>
      <c r="D125" s="61"/>
      <c r="E125" s="61"/>
      <c r="F125" s="60"/>
      <c r="G125" s="60"/>
      <c r="H125" s="60"/>
      <c r="I125" s="60"/>
      <c r="J125" s="60"/>
      <c r="K125" s="60"/>
      <c r="L125" s="60"/>
      <c r="M125" s="60"/>
      <c r="N125" s="60"/>
      <c r="O125" s="62"/>
      <c r="P125" s="60"/>
      <c r="Q125" s="60"/>
      <c r="R125" s="60"/>
      <c r="S125" s="63"/>
      <c r="T125" s="60"/>
      <c r="U125" s="60"/>
      <c r="V125" s="60"/>
      <c r="W125" s="60"/>
      <c r="X125" s="60"/>
      <c r="Y125" s="60"/>
      <c r="Z125" s="60"/>
      <c r="AA125" s="60"/>
      <c r="AB125" s="60"/>
      <c r="AC125" s="60"/>
      <c r="AD125" s="60"/>
      <c r="AE125" s="60"/>
      <c r="AF125" s="60"/>
      <c r="AG125" s="60"/>
      <c r="AH125" s="60"/>
    </row>
    <row r="126" spans="2:34" x14ac:dyDescent="0.25">
      <c r="B126" s="60"/>
      <c r="C126" s="60"/>
      <c r="D126" s="61"/>
      <c r="E126" s="61"/>
      <c r="F126" s="60"/>
      <c r="G126" s="60"/>
      <c r="H126" s="60"/>
      <c r="I126" s="60"/>
      <c r="J126" s="60"/>
      <c r="K126" s="60"/>
      <c r="L126" s="60"/>
      <c r="M126" s="60"/>
      <c r="N126" s="60"/>
      <c r="O126" s="62"/>
      <c r="P126" s="60"/>
      <c r="Q126" s="60"/>
      <c r="R126" s="60"/>
      <c r="S126" s="63"/>
      <c r="T126" s="60"/>
      <c r="U126" s="60"/>
      <c r="V126" s="60"/>
      <c r="W126" s="60"/>
      <c r="X126" s="60"/>
      <c r="Y126" s="60"/>
      <c r="Z126" s="60"/>
      <c r="AA126" s="60"/>
      <c r="AB126" s="60"/>
      <c r="AC126" s="60"/>
      <c r="AD126" s="60"/>
      <c r="AE126" s="60"/>
      <c r="AF126" s="60"/>
      <c r="AG126" s="60"/>
      <c r="AH126" s="60"/>
    </row>
    <row r="127" spans="2:34" x14ac:dyDescent="0.25">
      <c r="B127" s="60"/>
      <c r="C127" s="60"/>
      <c r="D127" s="61"/>
      <c r="E127" s="61"/>
      <c r="F127" s="60"/>
      <c r="G127" s="60"/>
      <c r="H127" s="60"/>
      <c r="I127" s="60"/>
      <c r="J127" s="60"/>
      <c r="K127" s="60"/>
      <c r="L127" s="60"/>
      <c r="M127" s="60"/>
      <c r="N127" s="60"/>
      <c r="O127" s="62"/>
      <c r="P127" s="60"/>
      <c r="Q127" s="60"/>
      <c r="R127" s="60"/>
      <c r="S127" s="63"/>
      <c r="T127" s="60"/>
      <c r="U127" s="60"/>
      <c r="V127" s="60"/>
      <c r="W127" s="60"/>
      <c r="X127" s="60"/>
      <c r="Y127" s="60"/>
      <c r="Z127" s="60"/>
      <c r="AA127" s="60"/>
      <c r="AB127" s="60"/>
      <c r="AC127" s="60"/>
      <c r="AD127" s="60"/>
      <c r="AE127" s="60"/>
      <c r="AF127" s="60"/>
      <c r="AG127" s="60"/>
      <c r="AH127" s="60"/>
    </row>
    <row r="128" spans="2:34" x14ac:dyDescent="0.25">
      <c r="B128" s="60"/>
      <c r="C128" s="60"/>
      <c r="D128" s="61"/>
      <c r="E128" s="61"/>
      <c r="F128" s="60"/>
      <c r="G128" s="60"/>
      <c r="H128" s="60"/>
      <c r="I128" s="60"/>
      <c r="J128" s="60"/>
      <c r="K128" s="60"/>
      <c r="L128" s="60"/>
      <c r="M128" s="60"/>
      <c r="N128" s="60"/>
      <c r="O128" s="62"/>
      <c r="P128" s="60"/>
      <c r="Q128" s="60"/>
      <c r="R128" s="60"/>
      <c r="S128" s="63"/>
      <c r="T128" s="60"/>
      <c r="U128" s="60"/>
      <c r="V128" s="60"/>
      <c r="W128" s="60"/>
      <c r="X128" s="60"/>
      <c r="Y128" s="60"/>
      <c r="Z128" s="60"/>
      <c r="AA128" s="60"/>
      <c r="AB128" s="60"/>
      <c r="AC128" s="60"/>
      <c r="AD128" s="60"/>
      <c r="AE128" s="60"/>
      <c r="AF128" s="60"/>
      <c r="AG128" s="60"/>
      <c r="AH128" s="60"/>
    </row>
    <row r="129" spans="2:34" x14ac:dyDescent="0.25">
      <c r="B129" s="60"/>
      <c r="C129" s="60"/>
      <c r="D129" s="61"/>
      <c r="E129" s="61"/>
      <c r="F129" s="60"/>
      <c r="G129" s="60"/>
      <c r="H129" s="60"/>
      <c r="I129" s="60"/>
      <c r="J129" s="60"/>
      <c r="K129" s="60"/>
      <c r="L129" s="60"/>
      <c r="M129" s="60"/>
      <c r="N129" s="60"/>
      <c r="O129" s="62"/>
      <c r="P129" s="60"/>
      <c r="Q129" s="60"/>
      <c r="R129" s="60"/>
      <c r="S129" s="63"/>
      <c r="T129" s="60"/>
      <c r="U129" s="60"/>
      <c r="V129" s="60"/>
      <c r="W129" s="60"/>
      <c r="X129" s="60"/>
      <c r="Y129" s="60"/>
      <c r="Z129" s="60"/>
      <c r="AA129" s="60"/>
      <c r="AB129" s="60"/>
      <c r="AC129" s="60"/>
      <c r="AD129" s="60"/>
      <c r="AE129" s="60"/>
      <c r="AF129" s="60"/>
      <c r="AG129" s="60"/>
      <c r="AH129" s="60"/>
    </row>
    <row r="130" spans="2:34" x14ac:dyDescent="0.25">
      <c r="B130" s="60"/>
      <c r="C130" s="60"/>
      <c r="D130" s="61"/>
      <c r="E130" s="61"/>
      <c r="F130" s="60"/>
      <c r="G130" s="60"/>
      <c r="H130" s="60"/>
      <c r="I130" s="60"/>
      <c r="J130" s="60"/>
      <c r="K130" s="60"/>
      <c r="L130" s="60"/>
      <c r="M130" s="60"/>
      <c r="N130" s="60"/>
      <c r="O130" s="62"/>
      <c r="P130" s="60"/>
      <c r="Q130" s="60"/>
      <c r="R130" s="60"/>
      <c r="S130" s="63"/>
      <c r="T130" s="60"/>
      <c r="U130" s="60"/>
      <c r="V130" s="60"/>
      <c r="W130" s="60"/>
      <c r="X130" s="60"/>
      <c r="Y130" s="60"/>
      <c r="Z130" s="60"/>
      <c r="AA130" s="60"/>
      <c r="AB130" s="60"/>
      <c r="AC130" s="60"/>
      <c r="AD130" s="60"/>
      <c r="AE130" s="60"/>
      <c r="AF130" s="60"/>
      <c r="AG130" s="60"/>
      <c r="AH130" s="60"/>
    </row>
    <row r="131" spans="2:34" x14ac:dyDescent="0.25">
      <c r="B131" s="60"/>
      <c r="C131" s="60"/>
      <c r="D131" s="61"/>
      <c r="E131" s="61"/>
      <c r="F131" s="60"/>
      <c r="G131" s="60"/>
      <c r="H131" s="60"/>
      <c r="I131" s="60"/>
      <c r="J131" s="60"/>
      <c r="K131" s="60"/>
      <c r="L131" s="60"/>
      <c r="M131" s="60"/>
      <c r="N131" s="60"/>
      <c r="O131" s="62"/>
      <c r="P131" s="60"/>
      <c r="Q131" s="60"/>
      <c r="R131" s="60"/>
      <c r="S131" s="63"/>
      <c r="T131" s="60"/>
      <c r="U131" s="60"/>
      <c r="V131" s="60"/>
      <c r="W131" s="60"/>
      <c r="X131" s="60"/>
      <c r="Y131" s="60"/>
      <c r="Z131" s="60"/>
      <c r="AA131" s="60"/>
      <c r="AB131" s="60"/>
      <c r="AC131" s="60"/>
      <c r="AD131" s="60"/>
      <c r="AE131" s="60"/>
      <c r="AF131" s="60"/>
      <c r="AG131" s="60"/>
      <c r="AH131" s="60"/>
    </row>
    <row r="132" spans="2:34" x14ac:dyDescent="0.25">
      <c r="B132" s="60"/>
      <c r="C132" s="60"/>
      <c r="D132" s="61"/>
      <c r="E132" s="61"/>
      <c r="F132" s="60"/>
      <c r="G132" s="60"/>
      <c r="H132" s="60"/>
      <c r="I132" s="60"/>
      <c r="J132" s="60"/>
      <c r="K132" s="60"/>
      <c r="L132" s="60"/>
      <c r="M132" s="60"/>
      <c r="N132" s="60"/>
      <c r="O132" s="62"/>
      <c r="P132" s="60"/>
      <c r="Q132" s="60"/>
      <c r="R132" s="60"/>
      <c r="S132" s="63"/>
      <c r="T132" s="60"/>
      <c r="U132" s="60"/>
      <c r="V132" s="60"/>
      <c r="W132" s="60"/>
      <c r="X132" s="60"/>
      <c r="Y132" s="60"/>
      <c r="Z132" s="60"/>
      <c r="AA132" s="60"/>
      <c r="AB132" s="60"/>
      <c r="AC132" s="60"/>
      <c r="AD132" s="60"/>
      <c r="AE132" s="60"/>
      <c r="AF132" s="60"/>
      <c r="AG132" s="60"/>
      <c r="AH132" s="60"/>
    </row>
    <row r="133" spans="2:34" x14ac:dyDescent="0.25">
      <c r="B133" s="60"/>
      <c r="C133" s="60"/>
      <c r="D133" s="61"/>
      <c r="E133" s="61"/>
      <c r="F133" s="60"/>
      <c r="G133" s="60"/>
      <c r="H133" s="60"/>
      <c r="I133" s="60"/>
      <c r="J133" s="60"/>
      <c r="K133" s="60"/>
      <c r="L133" s="60"/>
      <c r="M133" s="60"/>
      <c r="N133" s="60"/>
      <c r="O133" s="62"/>
      <c r="P133" s="60"/>
      <c r="Q133" s="60"/>
      <c r="R133" s="60"/>
      <c r="S133" s="63"/>
      <c r="T133" s="60"/>
      <c r="U133" s="60"/>
      <c r="V133" s="60"/>
      <c r="W133" s="60"/>
      <c r="X133" s="60"/>
      <c r="Y133" s="60"/>
      <c r="Z133" s="60"/>
      <c r="AA133" s="60"/>
      <c r="AB133" s="60"/>
      <c r="AC133" s="60"/>
      <c r="AD133" s="60"/>
      <c r="AE133" s="60"/>
      <c r="AF133" s="60"/>
      <c r="AG133" s="60"/>
      <c r="AH133" s="60"/>
    </row>
    <row r="134" spans="2:34" x14ac:dyDescent="0.25">
      <c r="B134" s="60"/>
      <c r="C134" s="60"/>
      <c r="D134" s="61"/>
      <c r="E134" s="61"/>
      <c r="F134" s="60"/>
      <c r="G134" s="60"/>
      <c r="H134" s="60"/>
      <c r="I134" s="60"/>
      <c r="J134" s="60"/>
      <c r="K134" s="60"/>
      <c r="L134" s="60"/>
      <c r="M134" s="60"/>
      <c r="N134" s="60"/>
      <c r="O134" s="62"/>
      <c r="P134" s="60"/>
      <c r="Q134" s="60"/>
      <c r="R134" s="60"/>
      <c r="S134" s="63"/>
      <c r="T134" s="60"/>
      <c r="U134" s="60"/>
      <c r="V134" s="60"/>
      <c r="W134" s="60"/>
      <c r="X134" s="60"/>
      <c r="Y134" s="60"/>
      <c r="Z134" s="60"/>
      <c r="AA134" s="60"/>
      <c r="AB134" s="60"/>
      <c r="AC134" s="60"/>
      <c r="AD134" s="60"/>
      <c r="AE134" s="60"/>
      <c r="AF134" s="60"/>
      <c r="AG134" s="60"/>
      <c r="AH134" s="60"/>
    </row>
    <row r="135" spans="2:34" x14ac:dyDescent="0.25">
      <c r="B135" s="60"/>
      <c r="C135" s="60"/>
      <c r="D135" s="61"/>
      <c r="E135" s="61"/>
      <c r="F135" s="60"/>
      <c r="G135" s="60"/>
      <c r="H135" s="60"/>
      <c r="I135" s="60"/>
      <c r="J135" s="60"/>
      <c r="K135" s="60"/>
      <c r="L135" s="60"/>
      <c r="M135" s="60"/>
      <c r="N135" s="60"/>
      <c r="O135" s="62"/>
      <c r="P135" s="60"/>
      <c r="Q135" s="60"/>
      <c r="R135" s="60"/>
      <c r="S135" s="63"/>
      <c r="T135" s="60"/>
      <c r="U135" s="60"/>
      <c r="V135" s="60"/>
      <c r="W135" s="60"/>
      <c r="X135" s="60"/>
      <c r="Y135" s="60"/>
      <c r="Z135" s="60"/>
      <c r="AA135" s="60"/>
      <c r="AB135" s="60"/>
      <c r="AC135" s="60"/>
      <c r="AD135" s="60"/>
      <c r="AE135" s="60"/>
      <c r="AF135" s="60"/>
      <c r="AG135" s="60"/>
      <c r="AH135" s="60"/>
    </row>
    <row r="136" spans="2:34" x14ac:dyDescent="0.25">
      <c r="B136" s="60"/>
      <c r="C136" s="60"/>
      <c r="D136" s="61"/>
      <c r="E136" s="61"/>
      <c r="F136" s="60"/>
      <c r="G136" s="60"/>
      <c r="H136" s="60"/>
      <c r="I136" s="60"/>
      <c r="J136" s="60"/>
      <c r="K136" s="60"/>
      <c r="L136" s="60"/>
      <c r="M136" s="60"/>
      <c r="N136" s="60"/>
      <c r="O136" s="62"/>
      <c r="P136" s="60"/>
      <c r="Q136" s="60"/>
      <c r="R136" s="60"/>
      <c r="S136" s="63"/>
      <c r="T136" s="60"/>
      <c r="U136" s="60"/>
      <c r="V136" s="60"/>
      <c r="W136" s="60"/>
      <c r="X136" s="60"/>
      <c r="Y136" s="60"/>
      <c r="Z136" s="60"/>
      <c r="AA136" s="60"/>
      <c r="AB136" s="60"/>
      <c r="AC136" s="60"/>
      <c r="AD136" s="60"/>
      <c r="AE136" s="60"/>
      <c r="AF136" s="60"/>
      <c r="AG136" s="60"/>
      <c r="AH136" s="60"/>
    </row>
    <row r="137" spans="2:34" x14ac:dyDescent="0.25">
      <c r="B137" s="60"/>
      <c r="C137" s="60"/>
      <c r="D137" s="61"/>
      <c r="E137" s="61"/>
      <c r="F137" s="60"/>
      <c r="G137" s="60"/>
      <c r="H137" s="60"/>
      <c r="I137" s="60"/>
      <c r="J137" s="60"/>
      <c r="K137" s="60"/>
      <c r="L137" s="60"/>
      <c r="M137" s="60"/>
      <c r="N137" s="60"/>
      <c r="O137" s="62"/>
      <c r="P137" s="60"/>
      <c r="Q137" s="60"/>
      <c r="R137" s="60"/>
      <c r="S137" s="63"/>
      <c r="T137" s="60"/>
      <c r="U137" s="60"/>
      <c r="V137" s="60"/>
      <c r="W137" s="60"/>
      <c r="X137" s="60"/>
      <c r="Y137" s="60"/>
      <c r="Z137" s="60"/>
      <c r="AA137" s="60"/>
      <c r="AB137" s="60"/>
      <c r="AC137" s="60"/>
      <c r="AD137" s="60"/>
      <c r="AE137" s="60"/>
      <c r="AF137" s="60"/>
      <c r="AG137" s="60"/>
      <c r="AH137" s="60"/>
    </row>
    <row r="138" spans="2:34" x14ac:dyDescent="0.25">
      <c r="B138" s="60"/>
      <c r="C138" s="60"/>
      <c r="D138" s="61"/>
      <c r="E138" s="61"/>
      <c r="F138" s="60"/>
      <c r="G138" s="60"/>
      <c r="H138" s="60"/>
      <c r="I138" s="60"/>
      <c r="J138" s="60"/>
      <c r="K138" s="60"/>
      <c r="L138" s="60"/>
      <c r="M138" s="60"/>
      <c r="N138" s="60"/>
      <c r="O138" s="62"/>
      <c r="P138" s="60"/>
      <c r="Q138" s="60"/>
      <c r="R138" s="60"/>
      <c r="S138" s="63"/>
      <c r="T138" s="60"/>
      <c r="U138" s="60"/>
      <c r="V138" s="60"/>
      <c r="W138" s="60"/>
      <c r="X138" s="60"/>
      <c r="Y138" s="60"/>
      <c r="Z138" s="60"/>
      <c r="AA138" s="60"/>
      <c r="AB138" s="60"/>
      <c r="AC138" s="60"/>
      <c r="AD138" s="60"/>
      <c r="AE138" s="60"/>
      <c r="AF138" s="60"/>
      <c r="AG138" s="60"/>
      <c r="AH138" s="60"/>
    </row>
    <row r="139" spans="2:34" x14ac:dyDescent="0.25">
      <c r="B139" s="60"/>
      <c r="C139" s="60"/>
      <c r="D139" s="61"/>
      <c r="E139" s="61"/>
      <c r="F139" s="60"/>
      <c r="G139" s="60"/>
      <c r="H139" s="60"/>
      <c r="I139" s="60"/>
      <c r="J139" s="60"/>
      <c r="K139" s="60"/>
      <c r="L139" s="60"/>
      <c r="M139" s="60"/>
      <c r="N139" s="60"/>
      <c r="O139" s="62"/>
      <c r="P139" s="60"/>
      <c r="Q139" s="60"/>
      <c r="R139" s="60"/>
      <c r="S139" s="63"/>
      <c r="T139" s="60"/>
      <c r="U139" s="60"/>
      <c r="V139" s="60"/>
      <c r="W139" s="60"/>
      <c r="X139" s="60"/>
      <c r="Y139" s="60"/>
      <c r="Z139" s="60"/>
      <c r="AA139" s="60"/>
      <c r="AB139" s="60"/>
      <c r="AC139" s="60"/>
      <c r="AD139" s="60"/>
      <c r="AE139" s="60"/>
      <c r="AF139" s="60"/>
      <c r="AG139" s="60"/>
      <c r="AH139" s="60"/>
    </row>
    <row r="140" spans="2:34" x14ac:dyDescent="0.25">
      <c r="B140" s="60"/>
      <c r="C140" s="60"/>
      <c r="D140" s="61"/>
      <c r="E140" s="61"/>
      <c r="F140" s="60"/>
      <c r="G140" s="60"/>
      <c r="H140" s="60"/>
      <c r="I140" s="60"/>
      <c r="J140" s="60"/>
      <c r="K140" s="60"/>
      <c r="L140" s="60"/>
      <c r="M140" s="60"/>
      <c r="N140" s="60"/>
      <c r="O140" s="62"/>
      <c r="P140" s="60"/>
      <c r="Q140" s="60"/>
      <c r="R140" s="60"/>
      <c r="S140" s="63"/>
      <c r="T140" s="60"/>
      <c r="U140" s="60"/>
      <c r="V140" s="60"/>
      <c r="W140" s="60"/>
      <c r="X140" s="60"/>
      <c r="Y140" s="60"/>
      <c r="Z140" s="60"/>
      <c r="AA140" s="60"/>
      <c r="AB140" s="60"/>
      <c r="AC140" s="60"/>
      <c r="AD140" s="60"/>
      <c r="AE140" s="60"/>
      <c r="AF140" s="60"/>
      <c r="AG140" s="60"/>
      <c r="AH140" s="60"/>
    </row>
    <row r="141" spans="2:34" x14ac:dyDescent="0.25">
      <c r="B141" s="60"/>
      <c r="C141" s="60"/>
      <c r="D141" s="61"/>
      <c r="E141" s="61"/>
      <c r="F141" s="60"/>
      <c r="G141" s="60"/>
      <c r="H141" s="60"/>
      <c r="I141" s="60"/>
      <c r="J141" s="60"/>
      <c r="K141" s="60"/>
      <c r="L141" s="60"/>
      <c r="M141" s="60"/>
      <c r="N141" s="60"/>
      <c r="O141" s="62"/>
      <c r="P141" s="60"/>
      <c r="Q141" s="60"/>
      <c r="R141" s="60"/>
      <c r="S141" s="63"/>
      <c r="T141" s="60"/>
      <c r="U141" s="60"/>
      <c r="V141" s="60"/>
      <c r="W141" s="60"/>
      <c r="X141" s="60"/>
      <c r="Y141" s="60"/>
      <c r="Z141" s="60"/>
      <c r="AA141" s="60"/>
      <c r="AB141" s="60"/>
      <c r="AC141" s="60"/>
      <c r="AD141" s="60"/>
      <c r="AE141" s="60"/>
      <c r="AF141" s="60"/>
      <c r="AG141" s="60"/>
      <c r="AH141" s="60"/>
    </row>
    <row r="142" spans="2:34" x14ac:dyDescent="0.25">
      <c r="B142" s="60"/>
      <c r="C142" s="60"/>
      <c r="D142" s="61"/>
      <c r="E142" s="61"/>
      <c r="F142" s="60"/>
      <c r="G142" s="60"/>
      <c r="H142" s="60"/>
      <c r="I142" s="60"/>
      <c r="J142" s="60"/>
      <c r="K142" s="60"/>
      <c r="L142" s="60"/>
      <c r="M142" s="60"/>
      <c r="N142" s="60"/>
      <c r="O142" s="62"/>
      <c r="P142" s="60"/>
      <c r="Q142" s="60"/>
      <c r="R142" s="60"/>
      <c r="S142" s="63"/>
      <c r="T142" s="60"/>
      <c r="U142" s="60"/>
      <c r="V142" s="60"/>
      <c r="W142" s="60"/>
      <c r="X142" s="60"/>
      <c r="Y142" s="60"/>
      <c r="Z142" s="60"/>
      <c r="AA142" s="60"/>
      <c r="AB142" s="60"/>
      <c r="AC142" s="60"/>
      <c r="AD142" s="60"/>
      <c r="AE142" s="60"/>
      <c r="AF142" s="60"/>
      <c r="AG142" s="60"/>
      <c r="AH142" s="60"/>
    </row>
    <row r="143" spans="2:34" x14ac:dyDescent="0.25">
      <c r="B143" s="60"/>
      <c r="C143" s="60"/>
      <c r="D143" s="61"/>
      <c r="E143" s="61"/>
      <c r="F143" s="60"/>
      <c r="G143" s="60"/>
      <c r="H143" s="60"/>
      <c r="I143" s="60"/>
      <c r="J143" s="60"/>
      <c r="K143" s="60"/>
      <c r="L143" s="60"/>
      <c r="M143" s="60"/>
      <c r="N143" s="60"/>
      <c r="O143" s="62"/>
      <c r="P143" s="60"/>
      <c r="Q143" s="60"/>
      <c r="R143" s="60"/>
      <c r="S143" s="63"/>
      <c r="T143" s="60"/>
      <c r="U143" s="60"/>
      <c r="V143" s="60"/>
      <c r="W143" s="60"/>
      <c r="X143" s="60"/>
      <c r="Y143" s="60"/>
      <c r="Z143" s="60"/>
      <c r="AA143" s="60"/>
      <c r="AB143" s="60"/>
      <c r="AC143" s="60"/>
      <c r="AD143" s="60"/>
      <c r="AE143" s="60"/>
      <c r="AF143" s="60"/>
      <c r="AG143" s="60"/>
      <c r="AH143" s="60"/>
    </row>
    <row r="144" spans="2:34" x14ac:dyDescent="0.25">
      <c r="B144" s="60"/>
      <c r="C144" s="60"/>
      <c r="D144" s="61"/>
      <c r="E144" s="61"/>
      <c r="F144" s="60"/>
      <c r="G144" s="60"/>
      <c r="H144" s="60"/>
      <c r="I144" s="60"/>
      <c r="J144" s="60"/>
      <c r="K144" s="60"/>
      <c r="L144" s="60"/>
      <c r="M144" s="60"/>
      <c r="N144" s="60"/>
      <c r="O144" s="62"/>
      <c r="P144" s="60"/>
      <c r="Q144" s="60"/>
      <c r="R144" s="60"/>
      <c r="S144" s="63"/>
      <c r="T144" s="60"/>
      <c r="U144" s="60"/>
      <c r="V144" s="60"/>
      <c r="W144" s="60"/>
      <c r="X144" s="60"/>
      <c r="Y144" s="60"/>
      <c r="Z144" s="60"/>
      <c r="AA144" s="60"/>
      <c r="AB144" s="60"/>
      <c r="AC144" s="60"/>
      <c r="AD144" s="60"/>
      <c r="AE144" s="60"/>
      <c r="AF144" s="60"/>
      <c r="AG144" s="60"/>
      <c r="AH144" s="60"/>
    </row>
    <row r="145" spans="2:34" x14ac:dyDescent="0.25">
      <c r="B145" s="60"/>
      <c r="C145" s="60"/>
      <c r="D145" s="61"/>
      <c r="E145" s="61"/>
      <c r="F145" s="60"/>
      <c r="G145" s="60"/>
      <c r="H145" s="60"/>
      <c r="I145" s="60"/>
      <c r="J145" s="60"/>
      <c r="K145" s="60"/>
      <c r="L145" s="60"/>
      <c r="M145" s="60"/>
      <c r="N145" s="60"/>
      <c r="O145" s="62"/>
      <c r="P145" s="60"/>
      <c r="Q145" s="60"/>
      <c r="R145" s="60"/>
      <c r="S145" s="63"/>
      <c r="T145" s="60"/>
      <c r="U145" s="60"/>
      <c r="V145" s="60"/>
      <c r="W145" s="60"/>
      <c r="X145" s="60"/>
      <c r="Y145" s="60"/>
      <c r="Z145" s="60"/>
      <c r="AA145" s="60"/>
      <c r="AB145" s="60"/>
      <c r="AC145" s="60"/>
      <c r="AD145" s="60"/>
      <c r="AE145" s="60"/>
      <c r="AF145" s="60"/>
      <c r="AG145" s="60"/>
      <c r="AH145" s="60"/>
    </row>
    <row r="146" spans="2:34" x14ac:dyDescent="0.25">
      <c r="B146" s="60"/>
      <c r="C146" s="60"/>
      <c r="D146" s="61"/>
      <c r="E146" s="61"/>
      <c r="F146" s="60"/>
      <c r="G146" s="60"/>
      <c r="H146" s="60"/>
      <c r="I146" s="60"/>
      <c r="J146" s="60"/>
      <c r="K146" s="60"/>
      <c r="L146" s="60"/>
      <c r="M146" s="60"/>
      <c r="N146" s="60"/>
      <c r="O146" s="62"/>
      <c r="P146" s="60"/>
      <c r="Q146" s="60"/>
      <c r="R146" s="60"/>
      <c r="S146" s="63"/>
      <c r="T146" s="60"/>
      <c r="U146" s="60"/>
      <c r="V146" s="60"/>
      <c r="W146" s="60"/>
      <c r="X146" s="60"/>
      <c r="Y146" s="60"/>
      <c r="Z146" s="60"/>
      <c r="AA146" s="60"/>
      <c r="AB146" s="60"/>
      <c r="AC146" s="60"/>
      <c r="AD146" s="60"/>
      <c r="AE146" s="60"/>
      <c r="AF146" s="60"/>
      <c r="AG146" s="60"/>
      <c r="AH146" s="60"/>
    </row>
    <row r="147" spans="2:34" x14ac:dyDescent="0.25">
      <c r="B147" s="60"/>
      <c r="C147" s="60"/>
      <c r="D147" s="61"/>
      <c r="E147" s="61"/>
      <c r="F147" s="60"/>
      <c r="G147" s="60"/>
      <c r="H147" s="60"/>
      <c r="I147" s="60"/>
      <c r="J147" s="60"/>
      <c r="K147" s="60"/>
      <c r="L147" s="60"/>
      <c r="M147" s="60"/>
      <c r="N147" s="60"/>
      <c r="O147" s="62"/>
      <c r="P147" s="60"/>
      <c r="Q147" s="60"/>
      <c r="R147" s="60"/>
      <c r="S147" s="63"/>
      <c r="T147" s="60"/>
      <c r="U147" s="60"/>
      <c r="V147" s="60"/>
      <c r="W147" s="60"/>
      <c r="X147" s="60"/>
      <c r="Y147" s="60"/>
      <c r="Z147" s="60"/>
      <c r="AA147" s="60"/>
      <c r="AB147" s="60"/>
      <c r="AC147" s="60"/>
      <c r="AD147" s="60"/>
      <c r="AE147" s="60"/>
      <c r="AF147" s="60"/>
      <c r="AG147" s="60"/>
      <c r="AH147" s="60"/>
    </row>
    <row r="148" spans="2:34" x14ac:dyDescent="0.25">
      <c r="B148" s="60"/>
      <c r="C148" s="60"/>
      <c r="D148" s="61"/>
      <c r="E148" s="61"/>
      <c r="F148" s="60"/>
      <c r="G148" s="60"/>
      <c r="H148" s="60"/>
      <c r="I148" s="60"/>
      <c r="J148" s="60"/>
      <c r="K148" s="60"/>
      <c r="L148" s="60"/>
      <c r="M148" s="60"/>
      <c r="N148" s="60"/>
      <c r="O148" s="62"/>
      <c r="P148" s="60"/>
      <c r="Q148" s="60"/>
      <c r="R148" s="60"/>
      <c r="S148" s="63"/>
      <c r="T148" s="60"/>
      <c r="U148" s="60"/>
      <c r="V148" s="60"/>
      <c r="W148" s="60"/>
      <c r="X148" s="60"/>
      <c r="Y148" s="60"/>
      <c r="Z148" s="60"/>
      <c r="AA148" s="60"/>
      <c r="AB148" s="60"/>
      <c r="AC148" s="60"/>
      <c r="AD148" s="60"/>
      <c r="AE148" s="60"/>
      <c r="AF148" s="60"/>
      <c r="AG148" s="60"/>
      <c r="AH148" s="60"/>
    </row>
    <row r="149" spans="2:34" x14ac:dyDescent="0.25">
      <c r="B149" s="60"/>
      <c r="C149" s="60"/>
      <c r="D149" s="61"/>
      <c r="E149" s="61"/>
      <c r="F149" s="60"/>
      <c r="G149" s="60"/>
      <c r="H149" s="60"/>
      <c r="I149" s="60"/>
      <c r="J149" s="60"/>
      <c r="K149" s="60"/>
      <c r="L149" s="60"/>
      <c r="M149" s="60"/>
      <c r="N149" s="60"/>
      <c r="O149" s="62"/>
      <c r="P149" s="60"/>
      <c r="Q149" s="60"/>
      <c r="R149" s="60"/>
      <c r="S149" s="63"/>
      <c r="T149" s="60"/>
      <c r="U149" s="60"/>
      <c r="V149" s="60"/>
      <c r="W149" s="60"/>
      <c r="X149" s="60"/>
      <c r="Y149" s="60"/>
      <c r="Z149" s="60"/>
      <c r="AA149" s="60"/>
      <c r="AB149" s="60"/>
      <c r="AC149" s="60"/>
      <c r="AD149" s="60"/>
      <c r="AE149" s="60"/>
      <c r="AF149" s="60"/>
      <c r="AG149" s="60"/>
      <c r="AH149" s="60"/>
    </row>
    <row r="150" spans="2:34" x14ac:dyDescent="0.25">
      <c r="B150" s="60"/>
      <c r="C150" s="60"/>
      <c r="D150" s="61"/>
      <c r="E150" s="61"/>
      <c r="F150" s="60"/>
      <c r="G150" s="60"/>
      <c r="H150" s="60"/>
      <c r="I150" s="60"/>
      <c r="J150" s="60"/>
      <c r="K150" s="60"/>
      <c r="L150" s="60"/>
      <c r="M150" s="60"/>
      <c r="N150" s="60"/>
      <c r="O150" s="62"/>
      <c r="P150" s="60"/>
      <c r="Q150" s="60"/>
      <c r="R150" s="60"/>
      <c r="S150" s="63"/>
      <c r="T150" s="60"/>
      <c r="U150" s="60"/>
      <c r="V150" s="60"/>
      <c r="W150" s="60"/>
      <c r="X150" s="60"/>
      <c r="Y150" s="60"/>
      <c r="Z150" s="60"/>
      <c r="AA150" s="60"/>
      <c r="AB150" s="60"/>
      <c r="AC150" s="60"/>
      <c r="AD150" s="60"/>
      <c r="AE150" s="60"/>
      <c r="AF150" s="60"/>
      <c r="AG150" s="60"/>
      <c r="AH150" s="60"/>
    </row>
    <row r="151" spans="2:34" x14ac:dyDescent="0.25">
      <c r="B151" s="60"/>
      <c r="C151" s="60"/>
      <c r="D151" s="61"/>
      <c r="E151" s="61"/>
      <c r="F151" s="60"/>
      <c r="G151" s="60"/>
      <c r="H151" s="60"/>
      <c r="I151" s="60"/>
      <c r="J151" s="60"/>
      <c r="K151" s="60"/>
      <c r="L151" s="60"/>
      <c r="M151" s="60"/>
      <c r="N151" s="60"/>
      <c r="O151" s="62"/>
      <c r="P151" s="60"/>
      <c r="Q151" s="60"/>
      <c r="R151" s="60"/>
      <c r="S151" s="63"/>
      <c r="T151" s="60"/>
      <c r="U151" s="60"/>
      <c r="V151" s="60"/>
      <c r="W151" s="60"/>
      <c r="X151" s="60"/>
      <c r="Y151" s="60"/>
      <c r="Z151" s="60"/>
      <c r="AA151" s="60"/>
      <c r="AB151" s="60"/>
      <c r="AC151" s="60"/>
      <c r="AD151" s="60"/>
      <c r="AE151" s="60"/>
      <c r="AF151" s="60"/>
      <c r="AG151" s="60"/>
      <c r="AH151" s="60"/>
    </row>
    <row r="152" spans="2:34" x14ac:dyDescent="0.25">
      <c r="B152" s="60"/>
      <c r="C152" s="60"/>
      <c r="D152" s="61"/>
      <c r="E152" s="61"/>
      <c r="F152" s="60"/>
      <c r="G152" s="60"/>
      <c r="H152" s="60"/>
      <c r="I152" s="60"/>
      <c r="J152" s="60"/>
      <c r="K152" s="60"/>
      <c r="L152" s="60"/>
      <c r="M152" s="60"/>
      <c r="N152" s="60"/>
      <c r="O152" s="62"/>
      <c r="P152" s="60"/>
      <c r="Q152" s="60"/>
      <c r="R152" s="60"/>
      <c r="S152" s="63"/>
      <c r="T152" s="60"/>
      <c r="U152" s="60"/>
      <c r="V152" s="60"/>
      <c r="W152" s="60"/>
      <c r="X152" s="60"/>
      <c r="Y152" s="60"/>
      <c r="Z152" s="60"/>
      <c r="AA152" s="60"/>
      <c r="AB152" s="60"/>
      <c r="AC152" s="60"/>
      <c r="AD152" s="60"/>
      <c r="AE152" s="60"/>
      <c r="AF152" s="60"/>
      <c r="AG152" s="60"/>
      <c r="AH152" s="60"/>
    </row>
    <row r="153" spans="2:34" x14ac:dyDescent="0.25">
      <c r="B153" s="60"/>
      <c r="C153" s="60"/>
      <c r="D153" s="61"/>
      <c r="E153" s="61"/>
      <c r="F153" s="60"/>
      <c r="G153" s="60"/>
      <c r="H153" s="60"/>
      <c r="I153" s="60"/>
      <c r="J153" s="60"/>
      <c r="K153" s="60"/>
      <c r="L153" s="60"/>
      <c r="M153" s="60"/>
      <c r="N153" s="60"/>
      <c r="O153" s="62"/>
      <c r="P153" s="60"/>
      <c r="Q153" s="60"/>
      <c r="R153" s="60"/>
      <c r="S153" s="63"/>
      <c r="T153" s="60"/>
      <c r="U153" s="60"/>
      <c r="V153" s="60"/>
      <c r="W153" s="60"/>
      <c r="X153" s="60"/>
      <c r="Y153" s="60"/>
      <c r="Z153" s="60"/>
      <c r="AA153" s="60"/>
      <c r="AB153" s="60"/>
      <c r="AC153" s="60"/>
      <c r="AD153" s="60"/>
      <c r="AE153" s="60"/>
      <c r="AF153" s="60"/>
      <c r="AG153" s="60"/>
      <c r="AH153" s="60"/>
    </row>
    <row r="154" spans="2:34" x14ac:dyDescent="0.25">
      <c r="B154" s="60"/>
      <c r="C154" s="60"/>
      <c r="D154" s="61"/>
      <c r="E154" s="61"/>
      <c r="F154" s="60"/>
      <c r="G154" s="60"/>
      <c r="H154" s="60"/>
      <c r="I154" s="60"/>
      <c r="J154" s="60"/>
      <c r="K154" s="60"/>
      <c r="L154" s="60"/>
      <c r="M154" s="60"/>
      <c r="N154" s="60"/>
      <c r="O154" s="62"/>
      <c r="P154" s="60"/>
      <c r="Q154" s="60"/>
      <c r="R154" s="60"/>
      <c r="S154" s="63"/>
      <c r="T154" s="60"/>
      <c r="U154" s="60"/>
      <c r="V154" s="60"/>
      <c r="W154" s="60"/>
      <c r="X154" s="60"/>
      <c r="Y154" s="60"/>
      <c r="Z154" s="60"/>
      <c r="AA154" s="60"/>
      <c r="AB154" s="60"/>
      <c r="AC154" s="60"/>
      <c r="AD154" s="60"/>
      <c r="AE154" s="60"/>
      <c r="AF154" s="60"/>
      <c r="AG154" s="60"/>
      <c r="AH154" s="60"/>
    </row>
    <row r="155" spans="2:34" x14ac:dyDescent="0.25">
      <c r="B155" s="60"/>
      <c r="C155" s="60"/>
      <c r="D155" s="61"/>
      <c r="E155" s="61"/>
      <c r="F155" s="60"/>
      <c r="G155" s="60"/>
      <c r="H155" s="60"/>
      <c r="I155" s="60"/>
      <c r="J155" s="60"/>
      <c r="K155" s="60"/>
      <c r="L155" s="60"/>
      <c r="M155" s="60"/>
      <c r="N155" s="60"/>
      <c r="O155" s="62"/>
      <c r="P155" s="60"/>
      <c r="Q155" s="60"/>
      <c r="R155" s="60"/>
      <c r="S155" s="63"/>
      <c r="T155" s="60"/>
      <c r="U155" s="60"/>
      <c r="V155" s="60"/>
      <c r="W155" s="60"/>
      <c r="X155" s="60"/>
      <c r="Y155" s="60"/>
      <c r="Z155" s="60"/>
      <c r="AA155" s="60"/>
      <c r="AB155" s="60"/>
      <c r="AC155" s="60"/>
      <c r="AD155" s="60"/>
      <c r="AE155" s="60"/>
      <c r="AF155" s="60"/>
      <c r="AG155" s="60"/>
      <c r="AH155" s="60"/>
    </row>
    <row r="156" spans="2:34" x14ac:dyDescent="0.25">
      <c r="B156" s="60"/>
      <c r="C156" s="60"/>
      <c r="D156" s="61"/>
      <c r="E156" s="61"/>
      <c r="F156" s="60"/>
      <c r="G156" s="60"/>
      <c r="H156" s="60"/>
      <c r="I156" s="60"/>
      <c r="J156" s="60"/>
      <c r="K156" s="60"/>
      <c r="L156" s="60"/>
      <c r="M156" s="60"/>
      <c r="N156" s="60"/>
      <c r="O156" s="62"/>
      <c r="P156" s="60"/>
      <c r="Q156" s="60"/>
      <c r="R156" s="60"/>
      <c r="S156" s="63"/>
      <c r="T156" s="60"/>
      <c r="U156" s="60"/>
      <c r="V156" s="60"/>
      <c r="W156" s="60"/>
      <c r="X156" s="60"/>
      <c r="Y156" s="60"/>
      <c r="Z156" s="60"/>
      <c r="AA156" s="60"/>
      <c r="AB156" s="60"/>
      <c r="AC156" s="60"/>
      <c r="AD156" s="60"/>
      <c r="AE156" s="60"/>
      <c r="AF156" s="60"/>
      <c r="AG156" s="60"/>
      <c r="AH156" s="60"/>
    </row>
    <row r="157" spans="2:34" x14ac:dyDescent="0.25">
      <c r="B157" s="60"/>
      <c r="C157" s="60"/>
      <c r="D157" s="61"/>
      <c r="E157" s="61"/>
      <c r="F157" s="60"/>
      <c r="G157" s="60"/>
      <c r="H157" s="60"/>
      <c r="I157" s="60"/>
      <c r="J157" s="60"/>
      <c r="K157" s="60"/>
      <c r="L157" s="60"/>
      <c r="M157" s="60"/>
      <c r="N157" s="60"/>
      <c r="O157" s="62"/>
      <c r="P157" s="60"/>
      <c r="Q157" s="60"/>
      <c r="R157" s="60"/>
      <c r="S157" s="63"/>
      <c r="T157" s="60"/>
      <c r="U157" s="60"/>
      <c r="V157" s="60"/>
      <c r="W157" s="60"/>
      <c r="X157" s="60"/>
      <c r="Y157" s="60"/>
      <c r="Z157" s="60"/>
      <c r="AA157" s="60"/>
      <c r="AB157" s="60"/>
      <c r="AC157" s="60"/>
      <c r="AD157" s="60"/>
      <c r="AE157" s="60"/>
      <c r="AF157" s="60"/>
      <c r="AG157" s="60"/>
      <c r="AH157" s="60"/>
    </row>
    <row r="158" spans="2:34" x14ac:dyDescent="0.25">
      <c r="B158" s="60"/>
      <c r="C158" s="60"/>
      <c r="D158" s="61"/>
      <c r="E158" s="61"/>
      <c r="F158" s="60"/>
      <c r="G158" s="60"/>
      <c r="H158" s="60"/>
      <c r="I158" s="60"/>
      <c r="J158" s="60"/>
      <c r="K158" s="60"/>
      <c r="L158" s="60"/>
      <c r="M158" s="60"/>
      <c r="N158" s="60"/>
      <c r="O158" s="62"/>
      <c r="P158" s="60"/>
      <c r="Q158" s="60"/>
      <c r="R158" s="60"/>
      <c r="S158" s="63"/>
      <c r="T158" s="60"/>
      <c r="U158" s="60"/>
      <c r="V158" s="60"/>
      <c r="W158" s="60"/>
      <c r="X158" s="60"/>
      <c r="Y158" s="60"/>
      <c r="Z158" s="60"/>
      <c r="AA158" s="60"/>
      <c r="AB158" s="60"/>
      <c r="AC158" s="60"/>
      <c r="AD158" s="60"/>
      <c r="AE158" s="60"/>
      <c r="AF158" s="60"/>
      <c r="AG158" s="60"/>
      <c r="AH158" s="60"/>
    </row>
    <row r="159" spans="2:34" x14ac:dyDescent="0.25">
      <c r="B159" s="60"/>
      <c r="C159" s="60"/>
      <c r="D159" s="61"/>
      <c r="E159" s="61"/>
      <c r="F159" s="60"/>
      <c r="G159" s="60"/>
      <c r="H159" s="60"/>
      <c r="I159" s="60"/>
      <c r="J159" s="60"/>
      <c r="K159" s="60"/>
      <c r="L159" s="60"/>
      <c r="M159" s="60"/>
      <c r="N159" s="60"/>
      <c r="O159" s="62"/>
      <c r="P159" s="60"/>
      <c r="Q159" s="60"/>
      <c r="R159" s="60"/>
      <c r="S159" s="63"/>
      <c r="T159" s="60"/>
      <c r="U159" s="60"/>
      <c r="V159" s="60"/>
      <c r="W159" s="60"/>
      <c r="X159" s="60"/>
      <c r="Y159" s="60"/>
      <c r="Z159" s="60"/>
      <c r="AA159" s="60"/>
      <c r="AB159" s="60"/>
      <c r="AC159" s="60"/>
      <c r="AD159" s="60"/>
      <c r="AE159" s="60"/>
      <c r="AF159" s="60"/>
      <c r="AG159" s="60"/>
      <c r="AH159" s="60"/>
    </row>
    <row r="160" spans="2:34" x14ac:dyDescent="0.25">
      <c r="B160" s="60"/>
      <c r="C160" s="60"/>
      <c r="D160" s="61"/>
      <c r="E160" s="61"/>
      <c r="F160" s="60"/>
      <c r="G160" s="60"/>
      <c r="H160" s="60"/>
      <c r="I160" s="60"/>
      <c r="J160" s="60"/>
      <c r="K160" s="60"/>
      <c r="L160" s="60"/>
      <c r="M160" s="60"/>
      <c r="N160" s="60"/>
      <c r="O160" s="62"/>
      <c r="P160" s="60"/>
      <c r="Q160" s="60"/>
      <c r="R160" s="60"/>
      <c r="S160" s="63"/>
      <c r="T160" s="60"/>
      <c r="U160" s="60"/>
      <c r="V160" s="60"/>
      <c r="W160" s="60"/>
      <c r="X160" s="60"/>
      <c r="Y160" s="60"/>
      <c r="Z160" s="60"/>
      <c r="AA160" s="60"/>
      <c r="AB160" s="60"/>
      <c r="AC160" s="60"/>
      <c r="AD160" s="60"/>
      <c r="AE160" s="60"/>
      <c r="AF160" s="60"/>
      <c r="AG160" s="60"/>
      <c r="AH160" s="60"/>
    </row>
    <row r="161" spans="2:34" x14ac:dyDescent="0.25">
      <c r="B161" s="60"/>
      <c r="C161" s="60"/>
      <c r="D161" s="61"/>
      <c r="E161" s="61"/>
      <c r="F161" s="60"/>
      <c r="G161" s="60"/>
      <c r="H161" s="60"/>
      <c r="I161" s="60"/>
      <c r="J161" s="60"/>
      <c r="K161" s="60"/>
      <c r="L161" s="60"/>
      <c r="M161" s="60"/>
      <c r="N161" s="60"/>
      <c r="O161" s="62"/>
      <c r="P161" s="60"/>
      <c r="Q161" s="60"/>
      <c r="R161" s="60"/>
      <c r="S161" s="63"/>
      <c r="T161" s="60"/>
      <c r="U161" s="60"/>
      <c r="V161" s="60"/>
      <c r="W161" s="60"/>
      <c r="X161" s="60"/>
      <c r="Y161" s="60"/>
      <c r="Z161" s="60"/>
      <c r="AA161" s="60"/>
      <c r="AB161" s="60"/>
      <c r="AC161" s="60"/>
      <c r="AD161" s="60"/>
      <c r="AE161" s="60"/>
      <c r="AF161" s="60"/>
      <c r="AG161" s="60"/>
      <c r="AH161" s="60"/>
    </row>
    <row r="162" spans="2:34" x14ac:dyDescent="0.25">
      <c r="B162" s="60"/>
      <c r="C162" s="60"/>
      <c r="D162" s="61"/>
      <c r="E162" s="61"/>
      <c r="F162" s="60"/>
      <c r="G162" s="60"/>
      <c r="H162" s="60"/>
      <c r="I162" s="60"/>
      <c r="J162" s="60"/>
      <c r="K162" s="60"/>
      <c r="L162" s="60"/>
      <c r="M162" s="60"/>
      <c r="N162" s="60"/>
      <c r="O162" s="62"/>
      <c r="P162" s="60"/>
      <c r="Q162" s="60"/>
      <c r="R162" s="60"/>
      <c r="S162" s="63"/>
      <c r="T162" s="60"/>
      <c r="U162" s="60"/>
      <c r="V162" s="60"/>
      <c r="W162" s="60"/>
      <c r="X162" s="60"/>
      <c r="Y162" s="60"/>
      <c r="Z162" s="60"/>
      <c r="AA162" s="60"/>
      <c r="AB162" s="60"/>
      <c r="AC162" s="60"/>
      <c r="AD162" s="60"/>
      <c r="AE162" s="60"/>
      <c r="AF162" s="60"/>
      <c r="AG162" s="60"/>
      <c r="AH162" s="60"/>
    </row>
    <row r="163" spans="2:34" x14ac:dyDescent="0.25">
      <c r="B163" s="60"/>
      <c r="C163" s="60"/>
      <c r="D163" s="61"/>
      <c r="E163" s="61"/>
      <c r="F163" s="60"/>
      <c r="G163" s="60"/>
      <c r="H163" s="60"/>
      <c r="I163" s="60"/>
      <c r="J163" s="60"/>
      <c r="K163" s="60"/>
      <c r="L163" s="60"/>
      <c r="M163" s="60"/>
      <c r="N163" s="60"/>
      <c r="O163" s="62"/>
      <c r="P163" s="60"/>
      <c r="Q163" s="60"/>
      <c r="R163" s="60"/>
      <c r="S163" s="63"/>
      <c r="T163" s="60"/>
      <c r="U163" s="60"/>
      <c r="V163" s="60"/>
      <c r="W163" s="60"/>
      <c r="X163" s="60"/>
      <c r="Y163" s="60"/>
      <c r="Z163" s="60"/>
      <c r="AA163" s="60"/>
      <c r="AB163" s="60"/>
      <c r="AC163" s="60"/>
      <c r="AD163" s="60"/>
      <c r="AE163" s="60"/>
      <c r="AF163" s="60"/>
      <c r="AG163" s="60"/>
      <c r="AH163" s="60"/>
    </row>
    <row r="164" spans="2:34" x14ac:dyDescent="0.25">
      <c r="B164" s="60"/>
      <c r="C164" s="60"/>
      <c r="D164" s="61"/>
      <c r="E164" s="61"/>
      <c r="F164" s="60"/>
      <c r="G164" s="60"/>
      <c r="H164" s="60"/>
      <c r="I164" s="60"/>
      <c r="J164" s="60"/>
      <c r="K164" s="60"/>
      <c r="L164" s="60"/>
      <c r="M164" s="60"/>
      <c r="N164" s="60"/>
      <c r="O164" s="62"/>
      <c r="P164" s="60"/>
      <c r="Q164" s="60"/>
      <c r="R164" s="60"/>
      <c r="S164" s="63"/>
      <c r="T164" s="60"/>
      <c r="U164" s="60"/>
      <c r="V164" s="60"/>
      <c r="W164" s="60"/>
      <c r="X164" s="60"/>
      <c r="Y164" s="60"/>
      <c r="Z164" s="60"/>
      <c r="AA164" s="60"/>
      <c r="AB164" s="60"/>
      <c r="AC164" s="60"/>
      <c r="AD164" s="60"/>
      <c r="AE164" s="60"/>
      <c r="AF164" s="60"/>
      <c r="AG164" s="60"/>
      <c r="AH164" s="60"/>
    </row>
    <row r="165" spans="2:34" x14ac:dyDescent="0.25">
      <c r="B165" s="60"/>
      <c r="C165" s="60"/>
      <c r="D165" s="61"/>
      <c r="E165" s="61"/>
      <c r="F165" s="60"/>
      <c r="G165" s="60"/>
      <c r="H165" s="60"/>
      <c r="I165" s="60"/>
      <c r="J165" s="60"/>
      <c r="K165" s="60"/>
      <c r="L165" s="60"/>
      <c r="M165" s="60"/>
      <c r="N165" s="60"/>
      <c r="O165" s="62"/>
      <c r="P165" s="60"/>
      <c r="Q165" s="60"/>
      <c r="R165" s="60"/>
      <c r="S165" s="63"/>
      <c r="T165" s="60"/>
      <c r="U165" s="60"/>
      <c r="V165" s="60"/>
      <c r="W165" s="60"/>
      <c r="X165" s="60"/>
      <c r="Y165" s="60"/>
      <c r="Z165" s="60"/>
      <c r="AA165" s="60"/>
      <c r="AB165" s="60"/>
      <c r="AC165" s="60"/>
      <c r="AD165" s="60"/>
      <c r="AE165" s="60"/>
      <c r="AF165" s="60"/>
      <c r="AG165" s="60"/>
      <c r="AH165" s="60"/>
    </row>
    <row r="166" spans="2:34" x14ac:dyDescent="0.25">
      <c r="B166" s="60"/>
      <c r="C166" s="60"/>
      <c r="D166" s="61"/>
      <c r="E166" s="61"/>
      <c r="F166" s="60"/>
      <c r="G166" s="60"/>
      <c r="H166" s="60"/>
      <c r="I166" s="60"/>
      <c r="J166" s="60"/>
      <c r="K166" s="60"/>
      <c r="L166" s="60"/>
      <c r="M166" s="60"/>
      <c r="N166" s="60"/>
      <c r="O166" s="62"/>
      <c r="P166" s="60"/>
      <c r="Q166" s="60"/>
      <c r="R166" s="60"/>
      <c r="S166" s="63"/>
      <c r="T166" s="60"/>
      <c r="U166" s="60"/>
      <c r="V166" s="60"/>
      <c r="W166" s="60"/>
      <c r="X166" s="60"/>
      <c r="Y166" s="60"/>
      <c r="Z166" s="60"/>
      <c r="AA166" s="60"/>
      <c r="AB166" s="60"/>
      <c r="AC166" s="60"/>
      <c r="AD166" s="60"/>
      <c r="AE166" s="60"/>
      <c r="AF166" s="60"/>
      <c r="AG166" s="60"/>
      <c r="AH166" s="60"/>
    </row>
    <row r="167" spans="2:34" x14ac:dyDescent="0.25">
      <c r="B167" s="60"/>
      <c r="C167" s="60"/>
      <c r="D167" s="61"/>
      <c r="E167" s="61"/>
      <c r="F167" s="60"/>
      <c r="G167" s="60"/>
      <c r="H167" s="60"/>
      <c r="I167" s="60"/>
      <c r="J167" s="60"/>
      <c r="K167" s="60"/>
      <c r="L167" s="60"/>
      <c r="M167" s="60"/>
      <c r="N167" s="60"/>
      <c r="O167" s="62"/>
      <c r="P167" s="60"/>
      <c r="Q167" s="60"/>
      <c r="R167" s="60"/>
      <c r="S167" s="63"/>
      <c r="T167" s="60"/>
      <c r="U167" s="60"/>
      <c r="V167" s="60"/>
      <c r="W167" s="60"/>
      <c r="X167" s="60"/>
      <c r="Y167" s="60"/>
      <c r="Z167" s="60"/>
      <c r="AA167" s="60"/>
      <c r="AB167" s="60"/>
      <c r="AC167" s="60"/>
      <c r="AD167" s="60"/>
      <c r="AE167" s="60"/>
      <c r="AF167" s="60"/>
      <c r="AG167" s="60"/>
      <c r="AH167" s="60"/>
    </row>
    <row r="168" spans="2:34" x14ac:dyDescent="0.25">
      <c r="B168" s="60"/>
      <c r="C168" s="60"/>
      <c r="D168" s="61"/>
      <c r="E168" s="61"/>
      <c r="F168" s="60"/>
      <c r="G168" s="60"/>
      <c r="H168" s="60"/>
      <c r="I168" s="60"/>
      <c r="J168" s="60"/>
      <c r="K168" s="60"/>
      <c r="L168" s="60"/>
      <c r="M168" s="60"/>
      <c r="N168" s="60"/>
      <c r="O168" s="62"/>
      <c r="P168" s="60"/>
      <c r="Q168" s="60"/>
      <c r="R168" s="60"/>
      <c r="S168" s="63"/>
      <c r="T168" s="60"/>
      <c r="U168" s="60"/>
      <c r="V168" s="60"/>
      <c r="W168" s="60"/>
      <c r="X168" s="60"/>
      <c r="Y168" s="60"/>
      <c r="Z168" s="60"/>
      <c r="AA168" s="60"/>
      <c r="AB168" s="60"/>
      <c r="AC168" s="60"/>
      <c r="AD168" s="60"/>
      <c r="AE168" s="60"/>
      <c r="AF168" s="60"/>
      <c r="AG168" s="60"/>
      <c r="AH168" s="60"/>
    </row>
    <row r="169" spans="2:34" x14ac:dyDescent="0.25">
      <c r="B169" s="60"/>
      <c r="C169" s="60"/>
      <c r="D169" s="61"/>
      <c r="E169" s="61"/>
      <c r="F169" s="60"/>
      <c r="G169" s="60"/>
      <c r="H169" s="60"/>
      <c r="I169" s="60"/>
      <c r="J169" s="60"/>
      <c r="K169" s="60"/>
      <c r="L169" s="60"/>
      <c r="M169" s="60"/>
      <c r="N169" s="60"/>
      <c r="O169" s="62"/>
      <c r="P169" s="60"/>
      <c r="Q169" s="60"/>
      <c r="R169" s="60"/>
      <c r="S169" s="63"/>
      <c r="T169" s="60"/>
      <c r="U169" s="60"/>
      <c r="V169" s="60"/>
      <c r="W169" s="60"/>
      <c r="X169" s="60"/>
      <c r="Y169" s="60"/>
      <c r="Z169" s="60"/>
      <c r="AA169" s="60"/>
      <c r="AB169" s="60"/>
      <c r="AC169" s="60"/>
      <c r="AD169" s="60"/>
      <c r="AE169" s="60"/>
      <c r="AF169" s="60"/>
      <c r="AG169" s="60"/>
      <c r="AH169" s="60"/>
    </row>
    <row r="170" spans="2:34" x14ac:dyDescent="0.25">
      <c r="B170" s="60"/>
      <c r="C170" s="60"/>
      <c r="D170" s="61"/>
      <c r="E170" s="61"/>
      <c r="F170" s="60"/>
      <c r="G170" s="60"/>
      <c r="H170" s="60"/>
      <c r="I170" s="60"/>
      <c r="J170" s="60"/>
      <c r="K170" s="60"/>
      <c r="L170" s="60"/>
      <c r="M170" s="60"/>
      <c r="N170" s="60"/>
      <c r="O170" s="62"/>
      <c r="P170" s="60"/>
      <c r="Q170" s="60"/>
      <c r="R170" s="60"/>
      <c r="S170" s="63"/>
      <c r="T170" s="60"/>
      <c r="U170" s="60"/>
      <c r="V170" s="60"/>
      <c r="W170" s="60"/>
      <c r="X170" s="60"/>
      <c r="Y170" s="60"/>
      <c r="Z170" s="60"/>
      <c r="AA170" s="60"/>
      <c r="AB170" s="60"/>
      <c r="AC170" s="60"/>
      <c r="AD170" s="60"/>
      <c r="AE170" s="60"/>
      <c r="AF170" s="60"/>
      <c r="AG170" s="60"/>
      <c r="AH170" s="60"/>
    </row>
    <row r="171" spans="2:34" x14ac:dyDescent="0.25">
      <c r="B171" s="60"/>
      <c r="C171" s="60"/>
      <c r="D171" s="61"/>
      <c r="E171" s="61"/>
      <c r="F171" s="60"/>
      <c r="G171" s="60"/>
      <c r="H171" s="60"/>
      <c r="I171" s="60"/>
      <c r="J171" s="60"/>
      <c r="K171" s="60"/>
      <c r="L171" s="60"/>
      <c r="M171" s="60"/>
      <c r="N171" s="60"/>
      <c r="O171" s="62"/>
      <c r="P171" s="60"/>
      <c r="Q171" s="60"/>
      <c r="R171" s="60"/>
      <c r="S171" s="63"/>
      <c r="T171" s="60"/>
      <c r="U171" s="60"/>
      <c r="V171" s="60"/>
      <c r="W171" s="60"/>
      <c r="X171" s="60"/>
      <c r="Y171" s="60"/>
      <c r="Z171" s="60"/>
      <c r="AA171" s="60"/>
      <c r="AB171" s="60"/>
      <c r="AC171" s="60"/>
      <c r="AD171" s="60"/>
      <c r="AE171" s="60"/>
      <c r="AF171" s="60"/>
      <c r="AG171" s="60"/>
      <c r="AH171" s="60"/>
    </row>
    <row r="172" spans="2:34" x14ac:dyDescent="0.25">
      <c r="B172" s="60"/>
      <c r="C172" s="60"/>
      <c r="D172" s="61"/>
      <c r="E172" s="61"/>
      <c r="F172" s="60"/>
      <c r="G172" s="60"/>
      <c r="H172" s="60"/>
      <c r="I172" s="60"/>
      <c r="J172" s="60"/>
      <c r="K172" s="60"/>
      <c r="L172" s="60"/>
      <c r="M172" s="60"/>
      <c r="N172" s="60"/>
      <c r="O172" s="62"/>
      <c r="P172" s="60"/>
      <c r="Q172" s="60"/>
      <c r="R172" s="60"/>
      <c r="S172" s="63"/>
      <c r="T172" s="60"/>
      <c r="U172" s="60"/>
      <c r="V172" s="60"/>
      <c r="W172" s="60"/>
      <c r="X172" s="60"/>
      <c r="Y172" s="60"/>
      <c r="Z172" s="60"/>
      <c r="AA172" s="60"/>
      <c r="AB172" s="60"/>
      <c r="AC172" s="60"/>
      <c r="AD172" s="60"/>
      <c r="AE172" s="60"/>
      <c r="AF172" s="60"/>
      <c r="AG172" s="60"/>
      <c r="AH172" s="60"/>
    </row>
    <row r="173" spans="2:34" x14ac:dyDescent="0.25">
      <c r="B173" s="60"/>
      <c r="C173" s="60"/>
      <c r="D173" s="61"/>
      <c r="E173" s="61"/>
      <c r="F173" s="60"/>
      <c r="G173" s="60"/>
      <c r="H173" s="60"/>
      <c r="I173" s="60"/>
      <c r="J173" s="60"/>
      <c r="K173" s="60"/>
      <c r="L173" s="60"/>
      <c r="M173" s="60"/>
      <c r="N173" s="60"/>
      <c r="O173" s="62"/>
      <c r="P173" s="60"/>
      <c r="Q173" s="60"/>
      <c r="R173" s="60"/>
      <c r="S173" s="63"/>
      <c r="T173" s="60"/>
      <c r="U173" s="60"/>
      <c r="V173" s="60"/>
      <c r="W173" s="60"/>
      <c r="X173" s="60"/>
      <c r="Y173" s="60"/>
      <c r="Z173" s="60"/>
      <c r="AA173" s="60"/>
      <c r="AB173" s="60"/>
      <c r="AC173" s="60"/>
      <c r="AD173" s="60"/>
      <c r="AE173" s="60"/>
      <c r="AF173" s="60"/>
      <c r="AG173" s="60"/>
      <c r="AH173" s="60"/>
    </row>
    <row r="174" spans="2:34" x14ac:dyDescent="0.25">
      <c r="B174" s="60"/>
      <c r="C174" s="60"/>
      <c r="D174" s="61"/>
      <c r="E174" s="61"/>
      <c r="F174" s="60"/>
      <c r="G174" s="60"/>
      <c r="H174" s="60"/>
      <c r="I174" s="60"/>
      <c r="J174" s="60"/>
      <c r="K174" s="60"/>
      <c r="L174" s="60"/>
      <c r="M174" s="60"/>
      <c r="N174" s="60"/>
      <c r="O174" s="62"/>
      <c r="P174" s="60"/>
      <c r="Q174" s="60"/>
      <c r="R174" s="60"/>
      <c r="S174" s="63"/>
      <c r="T174" s="60"/>
      <c r="U174" s="60"/>
      <c r="V174" s="60"/>
      <c r="W174" s="60"/>
      <c r="X174" s="60"/>
      <c r="Y174" s="60"/>
      <c r="Z174" s="60"/>
      <c r="AA174" s="60"/>
      <c r="AB174" s="60"/>
      <c r="AC174" s="60"/>
      <c r="AD174" s="60"/>
      <c r="AE174" s="60"/>
      <c r="AF174" s="60"/>
      <c r="AG174" s="60"/>
      <c r="AH174" s="60"/>
    </row>
    <row r="175" spans="2:34" x14ac:dyDescent="0.25">
      <c r="B175" s="60"/>
      <c r="C175" s="60"/>
      <c r="D175" s="61"/>
      <c r="E175" s="61"/>
      <c r="F175" s="60"/>
      <c r="G175" s="60"/>
      <c r="H175" s="60"/>
      <c r="I175" s="60"/>
      <c r="J175" s="60"/>
      <c r="K175" s="60"/>
      <c r="L175" s="60"/>
      <c r="M175" s="60"/>
      <c r="N175" s="60"/>
      <c r="O175" s="62"/>
      <c r="P175" s="60"/>
      <c r="Q175" s="60"/>
      <c r="R175" s="60"/>
      <c r="S175" s="63"/>
      <c r="T175" s="60"/>
      <c r="U175" s="60"/>
      <c r="V175" s="60"/>
      <c r="W175" s="60"/>
      <c r="X175" s="60"/>
      <c r="Y175" s="60"/>
      <c r="Z175" s="60"/>
      <c r="AA175" s="60"/>
      <c r="AB175" s="60"/>
      <c r="AC175" s="60"/>
      <c r="AD175" s="60"/>
      <c r="AE175" s="60"/>
      <c r="AF175" s="60"/>
      <c r="AG175" s="60"/>
      <c r="AH175" s="60"/>
    </row>
    <row r="176" spans="2:34" x14ac:dyDescent="0.25">
      <c r="B176" s="60"/>
      <c r="C176" s="60"/>
      <c r="D176" s="61"/>
      <c r="E176" s="61"/>
      <c r="F176" s="60"/>
      <c r="G176" s="60"/>
      <c r="H176" s="60"/>
      <c r="I176" s="60"/>
      <c r="J176" s="60"/>
      <c r="K176" s="60"/>
      <c r="L176" s="60"/>
      <c r="M176" s="60"/>
      <c r="N176" s="60"/>
      <c r="O176" s="62"/>
      <c r="P176" s="60"/>
      <c r="Q176" s="60"/>
      <c r="R176" s="60"/>
      <c r="S176" s="63"/>
      <c r="T176" s="60"/>
      <c r="U176" s="60"/>
      <c r="V176" s="60"/>
      <c r="W176" s="60"/>
      <c r="X176" s="60"/>
      <c r="Y176" s="60"/>
      <c r="Z176" s="60"/>
      <c r="AA176" s="60"/>
      <c r="AB176" s="60"/>
      <c r="AC176" s="60"/>
      <c r="AD176" s="60"/>
      <c r="AE176" s="60"/>
      <c r="AF176" s="60"/>
      <c r="AG176" s="60"/>
      <c r="AH176" s="60"/>
    </row>
    <row r="177" spans="2:34" x14ac:dyDescent="0.25">
      <c r="B177" s="60"/>
      <c r="C177" s="60"/>
      <c r="D177" s="61"/>
      <c r="E177" s="61"/>
      <c r="F177" s="60"/>
      <c r="G177" s="60"/>
      <c r="H177" s="60"/>
      <c r="I177" s="60"/>
      <c r="J177" s="60"/>
      <c r="K177" s="60"/>
      <c r="L177" s="60"/>
      <c r="M177" s="60"/>
      <c r="N177" s="60"/>
      <c r="O177" s="62"/>
      <c r="P177" s="60"/>
      <c r="Q177" s="60"/>
      <c r="R177" s="60"/>
      <c r="S177" s="63"/>
      <c r="T177" s="60"/>
      <c r="U177" s="60"/>
      <c r="V177" s="60"/>
      <c r="W177" s="60"/>
      <c r="X177" s="60"/>
      <c r="Y177" s="60"/>
      <c r="Z177" s="60"/>
      <c r="AA177" s="60"/>
      <c r="AB177" s="60"/>
      <c r="AC177" s="60"/>
      <c r="AD177" s="60"/>
      <c r="AE177" s="60"/>
      <c r="AF177" s="60"/>
      <c r="AG177" s="60"/>
      <c r="AH177" s="60"/>
    </row>
    <row r="178" spans="2:34" x14ac:dyDescent="0.25">
      <c r="B178" s="60"/>
      <c r="C178" s="60"/>
      <c r="D178" s="61"/>
      <c r="E178" s="61"/>
      <c r="F178" s="60"/>
      <c r="G178" s="60"/>
      <c r="H178" s="60"/>
      <c r="I178" s="60"/>
      <c r="J178" s="60"/>
      <c r="K178" s="60"/>
      <c r="L178" s="60"/>
      <c r="M178" s="60"/>
      <c r="N178" s="60"/>
      <c r="O178" s="62"/>
      <c r="P178" s="60"/>
      <c r="Q178" s="60"/>
      <c r="R178" s="60"/>
      <c r="S178" s="63"/>
      <c r="T178" s="60"/>
      <c r="U178" s="60"/>
      <c r="V178" s="60"/>
      <c r="W178" s="60"/>
      <c r="X178" s="60"/>
      <c r="Y178" s="60"/>
      <c r="Z178" s="60"/>
      <c r="AA178" s="60"/>
      <c r="AB178" s="60"/>
      <c r="AC178" s="60"/>
      <c r="AD178" s="60"/>
      <c r="AE178" s="60"/>
      <c r="AF178" s="60"/>
      <c r="AG178" s="60"/>
      <c r="AH178" s="60"/>
    </row>
    <row r="179" spans="2:34" x14ac:dyDescent="0.25">
      <c r="B179" s="60"/>
      <c r="C179" s="60"/>
      <c r="D179" s="61"/>
      <c r="E179" s="61"/>
      <c r="F179" s="60"/>
      <c r="G179" s="60"/>
      <c r="H179" s="60"/>
      <c r="I179" s="60"/>
      <c r="J179" s="60"/>
      <c r="K179" s="60"/>
      <c r="L179" s="60"/>
      <c r="M179" s="60"/>
      <c r="N179" s="60"/>
      <c r="O179" s="62"/>
      <c r="P179" s="60"/>
      <c r="Q179" s="60"/>
      <c r="R179" s="60"/>
      <c r="S179" s="63"/>
      <c r="T179" s="60"/>
      <c r="U179" s="60"/>
      <c r="V179" s="60"/>
      <c r="W179" s="60"/>
      <c r="X179" s="60"/>
      <c r="Y179" s="60"/>
      <c r="Z179" s="60"/>
      <c r="AA179" s="60"/>
      <c r="AB179" s="60"/>
      <c r="AC179" s="60"/>
      <c r="AD179" s="60"/>
      <c r="AE179" s="60"/>
      <c r="AF179" s="60"/>
      <c r="AG179" s="60"/>
      <c r="AH179" s="60"/>
    </row>
    <row r="180" spans="2:34" x14ac:dyDescent="0.25">
      <c r="B180" s="60"/>
      <c r="C180" s="60"/>
      <c r="D180" s="61"/>
      <c r="E180" s="61"/>
      <c r="F180" s="60"/>
      <c r="G180" s="60"/>
      <c r="H180" s="60"/>
      <c r="I180" s="60"/>
      <c r="J180" s="60"/>
      <c r="K180" s="60"/>
      <c r="L180" s="60"/>
      <c r="M180" s="60"/>
      <c r="N180" s="60"/>
      <c r="O180" s="62"/>
      <c r="P180" s="60"/>
      <c r="Q180" s="60"/>
      <c r="R180" s="60"/>
      <c r="S180" s="63"/>
      <c r="T180" s="60"/>
      <c r="U180" s="60"/>
      <c r="V180" s="60"/>
      <c r="W180" s="60"/>
      <c r="X180" s="60"/>
      <c r="Y180" s="60"/>
      <c r="Z180" s="60"/>
      <c r="AA180" s="60"/>
      <c r="AB180" s="60"/>
      <c r="AC180" s="60"/>
      <c r="AD180" s="60"/>
      <c r="AE180" s="60"/>
      <c r="AF180" s="60"/>
      <c r="AG180" s="60"/>
      <c r="AH180" s="60"/>
    </row>
    <row r="181" spans="2:34" x14ac:dyDescent="0.25">
      <c r="B181" s="60"/>
      <c r="C181" s="60"/>
      <c r="D181" s="61"/>
      <c r="E181" s="61"/>
      <c r="F181" s="60"/>
      <c r="G181" s="60"/>
      <c r="H181" s="60"/>
      <c r="I181" s="60"/>
      <c r="J181" s="60"/>
      <c r="K181" s="60"/>
      <c r="L181" s="60"/>
      <c r="M181" s="60"/>
      <c r="N181" s="60"/>
      <c r="O181" s="62"/>
      <c r="P181" s="60"/>
      <c r="Q181" s="60"/>
      <c r="R181" s="60"/>
      <c r="S181" s="63"/>
      <c r="T181" s="60"/>
      <c r="U181" s="60"/>
      <c r="V181" s="60"/>
      <c r="W181" s="60"/>
      <c r="X181" s="60"/>
      <c r="Y181" s="60"/>
      <c r="Z181" s="60"/>
      <c r="AA181" s="60"/>
      <c r="AB181" s="60"/>
      <c r="AC181" s="60"/>
      <c r="AD181" s="60"/>
      <c r="AE181" s="60"/>
      <c r="AF181" s="60"/>
      <c r="AG181" s="60"/>
      <c r="AH181" s="60"/>
    </row>
    <row r="182" spans="2:34" x14ac:dyDescent="0.25">
      <c r="B182" s="60"/>
      <c r="C182" s="60"/>
      <c r="D182" s="61"/>
      <c r="E182" s="61"/>
      <c r="F182" s="60"/>
      <c r="G182" s="60"/>
      <c r="H182" s="60"/>
      <c r="I182" s="60"/>
      <c r="J182" s="60"/>
      <c r="K182" s="60"/>
      <c r="L182" s="60"/>
      <c r="M182" s="60"/>
      <c r="N182" s="60"/>
      <c r="O182" s="62"/>
      <c r="P182" s="60"/>
      <c r="Q182" s="60"/>
      <c r="R182" s="60"/>
      <c r="S182" s="63"/>
      <c r="T182" s="60"/>
      <c r="U182" s="60"/>
      <c r="V182" s="60"/>
      <c r="W182" s="60"/>
      <c r="X182" s="60"/>
      <c r="Y182" s="60"/>
      <c r="Z182" s="60"/>
      <c r="AA182" s="60"/>
      <c r="AB182" s="60"/>
      <c r="AC182" s="60"/>
      <c r="AD182" s="60"/>
      <c r="AE182" s="60"/>
      <c r="AF182" s="60"/>
      <c r="AG182" s="60"/>
      <c r="AH182" s="60"/>
    </row>
    <row r="183" spans="2:34" x14ac:dyDescent="0.25">
      <c r="B183" s="60"/>
      <c r="C183" s="60"/>
      <c r="D183" s="61"/>
      <c r="E183" s="61"/>
      <c r="F183" s="60"/>
      <c r="G183" s="60"/>
      <c r="H183" s="60"/>
      <c r="I183" s="60"/>
      <c r="J183" s="60"/>
      <c r="K183" s="60"/>
      <c r="L183" s="60"/>
      <c r="M183" s="60"/>
      <c r="N183" s="60"/>
      <c r="O183" s="62"/>
      <c r="P183" s="60"/>
      <c r="Q183" s="60"/>
      <c r="R183" s="60"/>
      <c r="S183" s="63"/>
      <c r="T183" s="60"/>
      <c r="U183" s="60"/>
      <c r="V183" s="60"/>
      <c r="W183" s="60"/>
      <c r="X183" s="60"/>
      <c r="Y183" s="60"/>
      <c r="Z183" s="60"/>
      <c r="AA183" s="60"/>
      <c r="AB183" s="60"/>
      <c r="AC183" s="60"/>
      <c r="AD183" s="60"/>
      <c r="AE183" s="60"/>
      <c r="AF183" s="60"/>
      <c r="AG183" s="60"/>
      <c r="AH183" s="60"/>
    </row>
    <row r="184" spans="2:34" x14ac:dyDescent="0.25">
      <c r="B184" s="60"/>
      <c r="C184" s="60"/>
      <c r="D184" s="61"/>
      <c r="E184" s="61"/>
      <c r="F184" s="60"/>
      <c r="G184" s="60"/>
      <c r="H184" s="60"/>
      <c r="I184" s="60"/>
      <c r="J184" s="60"/>
      <c r="K184" s="60"/>
      <c r="L184" s="60"/>
      <c r="M184" s="60"/>
      <c r="N184" s="60"/>
      <c r="O184" s="62"/>
      <c r="P184" s="60"/>
      <c r="Q184" s="60"/>
      <c r="R184" s="60"/>
      <c r="S184" s="63"/>
      <c r="T184" s="60"/>
      <c r="U184" s="60"/>
      <c r="V184" s="60"/>
      <c r="W184" s="60"/>
      <c r="X184" s="60"/>
      <c r="Y184" s="60"/>
      <c r="Z184" s="60"/>
      <c r="AA184" s="60"/>
      <c r="AB184" s="60"/>
      <c r="AC184" s="60"/>
      <c r="AD184" s="60"/>
      <c r="AE184" s="60"/>
      <c r="AF184" s="60"/>
      <c r="AG184" s="60"/>
      <c r="AH184" s="60"/>
    </row>
    <row r="185" spans="2:34" x14ac:dyDescent="0.25">
      <c r="B185" s="60"/>
      <c r="C185" s="60"/>
      <c r="D185" s="61"/>
      <c r="E185" s="61"/>
      <c r="F185" s="60"/>
      <c r="G185" s="60"/>
      <c r="H185" s="60"/>
      <c r="I185" s="60"/>
      <c r="J185" s="60"/>
      <c r="K185" s="60"/>
      <c r="L185" s="60"/>
      <c r="M185" s="60"/>
      <c r="N185" s="60"/>
      <c r="O185" s="62"/>
      <c r="P185" s="60"/>
      <c r="Q185" s="60"/>
      <c r="R185" s="60"/>
      <c r="S185" s="63"/>
      <c r="T185" s="60"/>
      <c r="U185" s="60"/>
      <c r="V185" s="60"/>
      <c r="W185" s="60"/>
      <c r="X185" s="60"/>
      <c r="Y185" s="60"/>
      <c r="Z185" s="60"/>
      <c r="AA185" s="60"/>
      <c r="AB185" s="60"/>
      <c r="AC185" s="60"/>
      <c r="AD185" s="60"/>
      <c r="AE185" s="60"/>
      <c r="AF185" s="60"/>
      <c r="AG185" s="60"/>
      <c r="AH185" s="60"/>
    </row>
    <row r="186" spans="2:34" x14ac:dyDescent="0.25">
      <c r="B186" s="60"/>
      <c r="C186" s="60"/>
      <c r="D186" s="61"/>
      <c r="E186" s="61"/>
      <c r="F186" s="60"/>
      <c r="G186" s="60"/>
      <c r="H186" s="60"/>
      <c r="I186" s="60"/>
      <c r="J186" s="60"/>
      <c r="K186" s="60"/>
      <c r="L186" s="60"/>
      <c r="M186" s="60"/>
      <c r="N186" s="60"/>
      <c r="O186" s="62"/>
      <c r="P186" s="60"/>
      <c r="Q186" s="60"/>
      <c r="R186" s="60"/>
      <c r="S186" s="63"/>
      <c r="T186" s="60"/>
      <c r="U186" s="60"/>
      <c r="V186" s="60"/>
      <c r="W186" s="60"/>
      <c r="X186" s="60"/>
      <c r="Y186" s="60"/>
      <c r="Z186" s="60"/>
      <c r="AA186" s="60"/>
      <c r="AB186" s="60"/>
      <c r="AC186" s="60"/>
      <c r="AD186" s="60"/>
      <c r="AE186" s="60"/>
      <c r="AF186" s="60"/>
      <c r="AG186" s="60"/>
      <c r="AH186" s="60"/>
    </row>
    <row r="187" spans="2:34" x14ac:dyDescent="0.25">
      <c r="B187" s="60"/>
      <c r="C187" s="60"/>
      <c r="D187" s="61"/>
      <c r="E187" s="61"/>
      <c r="F187" s="60"/>
      <c r="G187" s="60"/>
      <c r="H187" s="60"/>
      <c r="I187" s="60"/>
      <c r="J187" s="60"/>
      <c r="K187" s="60"/>
      <c r="L187" s="60"/>
      <c r="M187" s="60"/>
      <c r="N187" s="60"/>
      <c r="O187" s="62"/>
      <c r="P187" s="60"/>
      <c r="Q187" s="60"/>
      <c r="R187" s="60"/>
      <c r="S187" s="63"/>
      <c r="T187" s="60"/>
      <c r="U187" s="60"/>
      <c r="V187" s="60"/>
      <c r="W187" s="60"/>
      <c r="X187" s="60"/>
      <c r="Y187" s="60"/>
      <c r="Z187" s="60"/>
      <c r="AA187" s="60"/>
      <c r="AB187" s="60"/>
      <c r="AC187" s="60"/>
      <c r="AD187" s="60"/>
      <c r="AE187" s="60"/>
      <c r="AF187" s="60"/>
      <c r="AG187" s="60"/>
      <c r="AH187" s="60"/>
    </row>
    <row r="188" spans="2:34" x14ac:dyDescent="0.25">
      <c r="B188" s="60"/>
      <c r="C188" s="60"/>
      <c r="D188" s="61"/>
      <c r="E188" s="61"/>
      <c r="F188" s="60"/>
      <c r="G188" s="60"/>
      <c r="H188" s="60"/>
      <c r="I188" s="60"/>
      <c r="J188" s="60"/>
      <c r="K188" s="60"/>
      <c r="L188" s="60"/>
      <c r="M188" s="60"/>
      <c r="N188" s="60"/>
      <c r="O188" s="62"/>
      <c r="P188" s="60"/>
      <c r="Q188" s="60"/>
      <c r="R188" s="60"/>
      <c r="S188" s="63"/>
      <c r="T188" s="60"/>
      <c r="U188" s="60"/>
      <c r="V188" s="60"/>
      <c r="W188" s="60"/>
      <c r="X188" s="60"/>
      <c r="Y188" s="60"/>
      <c r="Z188" s="60"/>
      <c r="AA188" s="60"/>
      <c r="AB188" s="60"/>
      <c r="AC188" s="60"/>
      <c r="AD188" s="60"/>
      <c r="AE188" s="60"/>
      <c r="AF188" s="60"/>
      <c r="AG188" s="60"/>
      <c r="AH188" s="60"/>
    </row>
    <row r="189" spans="2:34" x14ac:dyDescent="0.25">
      <c r="B189" s="60"/>
      <c r="C189" s="60"/>
      <c r="D189" s="61"/>
      <c r="E189" s="61"/>
      <c r="F189" s="60"/>
      <c r="G189" s="60"/>
      <c r="H189" s="60"/>
      <c r="I189" s="60"/>
      <c r="J189" s="60"/>
      <c r="K189" s="60"/>
      <c r="L189" s="60"/>
      <c r="M189" s="60"/>
      <c r="N189" s="60"/>
      <c r="O189" s="62"/>
      <c r="P189" s="60"/>
      <c r="Q189" s="60"/>
      <c r="R189" s="60"/>
      <c r="S189" s="63"/>
      <c r="T189" s="60"/>
      <c r="U189" s="60"/>
      <c r="V189" s="60"/>
      <c r="W189" s="60"/>
      <c r="X189" s="60"/>
      <c r="Y189" s="60"/>
      <c r="Z189" s="60"/>
      <c r="AA189" s="60"/>
      <c r="AB189" s="60"/>
      <c r="AC189" s="60"/>
      <c r="AD189" s="60"/>
      <c r="AE189" s="60"/>
      <c r="AF189" s="60"/>
      <c r="AG189" s="60"/>
      <c r="AH189" s="60"/>
    </row>
  </sheetData>
  <sortState ref="C11:AU74">
    <sortCondition ref="E11:E74"/>
    <sortCondition ref="D11:D74"/>
  </sortState>
  <mergeCells count="1">
    <mergeCell ref="B75:F75"/>
  </mergeCells>
  <hyperlinks>
    <hyperlink ref="AG37" r:id="rId1"/>
    <hyperlink ref="AG69" r:id="rId2"/>
    <hyperlink ref="AG36" r:id="rId3"/>
    <hyperlink ref="AG59" r:id="rId4"/>
    <hyperlink ref="AG39" r:id="rId5"/>
    <hyperlink ref="AG18" r:id="rId6"/>
    <hyperlink ref="AG38" r:id="rId7"/>
    <hyperlink ref="AG41" r:id="rId8"/>
    <hyperlink ref="AG43" r:id="rId9"/>
    <hyperlink ref="AG14" r:id="rId10"/>
    <hyperlink ref="AG55" r:id="rId11"/>
    <hyperlink ref="AG42" r:id="rId12"/>
    <hyperlink ref="AG32" r:id="rId13"/>
    <hyperlink ref="AG49" r:id="rId14"/>
    <hyperlink ref="AG45" r:id="rId15"/>
    <hyperlink ref="AG12" r:id="rId16"/>
    <hyperlink ref="AG74" r:id="rId17"/>
    <hyperlink ref="AG44" r:id="rId18"/>
    <hyperlink ref="AG57" r:id="rId19"/>
    <hyperlink ref="AG28" r:id="rId20"/>
    <hyperlink ref="AG20" r:id="rId21" display="ntangoc@gmail.com"/>
    <hyperlink ref="AG19" r:id="rId22"/>
    <hyperlink ref="AG34" r:id="rId23"/>
    <hyperlink ref="AG13" r:id="rId24"/>
    <hyperlink ref="AG63" r:id="rId25"/>
    <hyperlink ref="AG58" r:id="rId26"/>
    <hyperlink ref="AG27" r:id="rId27"/>
    <hyperlink ref="AG40" r:id="rId28"/>
    <hyperlink ref="AG66" r:id="rId29"/>
    <hyperlink ref="AG56" r:id="rId30"/>
    <hyperlink ref="AG50" r:id="rId31" display="hainhu021188@yahoo.comm"/>
    <hyperlink ref="AG68" r:id="rId32"/>
    <hyperlink ref="AG47" r:id="rId33"/>
    <hyperlink ref="AG11" r:id="rId34"/>
    <hyperlink ref="AG16" r:id="rId35"/>
    <hyperlink ref="AG52" r:id="rId36"/>
    <hyperlink ref="AG53" r:id="rId37"/>
    <hyperlink ref="AG46" r:id="rId38"/>
    <hyperlink ref="AG15" r:id="rId39"/>
    <hyperlink ref="AG25" r:id="rId40"/>
    <hyperlink ref="AG33" r:id="rId41"/>
    <hyperlink ref="AG17" r:id="rId42"/>
    <hyperlink ref="AG22" r:id="rId43"/>
    <hyperlink ref="AG31" r:id="rId44"/>
    <hyperlink ref="AG30" r:id="rId45"/>
    <hyperlink ref="AG64" r:id="rId46"/>
    <hyperlink ref="AG73" r:id="rId47"/>
    <hyperlink ref="AG65" r:id="rId48"/>
    <hyperlink ref="AG70" r:id="rId49"/>
    <hyperlink ref="AG71" r:id="rId50"/>
    <hyperlink ref="AG26" r:id="rId51"/>
    <hyperlink ref="AG48" r:id="rId52" display="mailto:tienngoi.wru.jstn@gmail.com"/>
    <hyperlink ref="AG35" r:id="rId53" display="mailto:ngokhiem2013@gmail.com"/>
    <hyperlink ref="AG67" r:id="rId54"/>
    <hyperlink ref="AG51" r:id="rId55"/>
    <hyperlink ref="AG24" r:id="rId56"/>
    <hyperlink ref="AG21" r:id="rId57"/>
    <hyperlink ref="AG62" r:id="rId58"/>
    <hyperlink ref="AG72" r:id="rId59"/>
  </hyperlinks>
  <pageMargins left="0.20866141699999999" right="0.20866141699999999" top="0.49803149600000002" bottom="0.49803149600000002" header="0" footer="0"/>
  <pageSetup paperSize="9" scale="60" orientation="landscape" r:id="rId60"/>
  <colBreaks count="1" manualBreakCount="1">
    <brk id="36" max="58" man="1"/>
  </colBreaks>
  <legacyDrawing r:id="rId6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2:AW18"/>
  <sheetViews>
    <sheetView view="pageBreakPreview" zoomScale="70" zoomScaleNormal="85" zoomScaleSheetLayoutView="70" workbookViewId="0">
      <pane xSplit="3" ySplit="4" topLeftCell="D5" activePane="bottomRight" state="frozen"/>
      <selection activeCell="A2" sqref="A2:AO2"/>
      <selection pane="topRight" activeCell="A2" sqref="A2:AO2"/>
      <selection pane="bottomLeft" activeCell="A2" sqref="A2:AO2"/>
      <selection pane="bottomRight" activeCell="AR6" sqref="AR6:AT8"/>
    </sheetView>
  </sheetViews>
  <sheetFormatPr defaultRowHeight="12.75" x14ac:dyDescent="0.2"/>
  <cols>
    <col min="1" max="1" width="5.28515625" style="16" customWidth="1"/>
    <col min="2" max="2" width="16.28515625" style="25" bestFit="1" customWidth="1"/>
    <col min="3" max="3" width="8.140625" style="25" customWidth="1"/>
    <col min="4" max="4" width="15.140625" style="25" customWidth="1"/>
    <col min="5" max="5" width="15.28515625" style="25" customWidth="1"/>
    <col min="6" max="7" width="11.7109375" style="25" customWidth="1"/>
    <col min="8" max="8" width="13.7109375" style="25" customWidth="1"/>
    <col min="9" max="9" width="11.42578125" style="25" customWidth="1"/>
    <col min="10" max="10" width="9.140625" style="25" hidden="1" customWidth="1"/>
    <col min="11" max="11" width="49.140625" style="26" customWidth="1"/>
    <col min="12" max="12" width="17.28515625" style="26" customWidth="1"/>
    <col min="13" max="13" width="14.42578125" style="26" customWidth="1"/>
    <col min="14" max="14" width="12.42578125" style="26" hidden="1" customWidth="1"/>
    <col min="15" max="15" width="6.42578125" style="27" hidden="1" customWidth="1"/>
    <col min="16" max="16" width="9.5703125" style="27" hidden="1" customWidth="1"/>
    <col min="17" max="17" width="6.42578125" style="28" hidden="1" customWidth="1"/>
    <col min="18" max="18" width="13" style="30" hidden="1" customWidth="1"/>
    <col min="19" max="19" width="11.7109375" style="30" hidden="1" customWidth="1"/>
    <col min="20" max="20" width="6" style="29" hidden="1" customWidth="1"/>
    <col min="21" max="21" width="6.42578125" style="29" hidden="1" customWidth="1"/>
    <col min="22" max="22" width="6" style="29" hidden="1" customWidth="1"/>
    <col min="23" max="35" width="4.85546875" style="29" hidden="1" customWidth="1"/>
    <col min="36" max="36" width="4.85546875" style="26" hidden="1" customWidth="1"/>
    <col min="37" max="37" width="5.5703125" style="16" hidden="1" customWidth="1"/>
    <col min="38" max="39" width="4.85546875" style="16" hidden="1" customWidth="1"/>
    <col min="40" max="40" width="12.7109375" style="16" customWidth="1"/>
    <col min="41" max="41" width="14" style="16" customWidth="1"/>
    <col min="42" max="42" width="12.7109375" style="16" customWidth="1"/>
    <col min="43" max="43" width="11.140625" style="20" customWidth="1"/>
    <col min="44" max="46" width="18.85546875" style="16" customWidth="1"/>
    <col min="47" max="47" width="6.42578125" style="16" customWidth="1"/>
    <col min="48" max="48" width="16.140625" style="16" customWidth="1"/>
    <col min="49" max="49" width="20.42578125" style="16" customWidth="1"/>
    <col min="50" max="16384" width="9.140625" style="16"/>
  </cols>
  <sheetData>
    <row r="2" spans="1:49" ht="39" customHeight="1" x14ac:dyDescent="0.2">
      <c r="A2" s="304" t="s">
        <v>131</v>
      </c>
      <c r="B2" s="304"/>
      <c r="C2" s="304"/>
      <c r="D2" s="304"/>
      <c r="E2" s="304"/>
      <c r="F2" s="304"/>
      <c r="G2" s="304"/>
      <c r="H2" s="304"/>
      <c r="I2" s="304"/>
      <c r="J2" s="304"/>
      <c r="K2" s="304"/>
      <c r="L2" s="304"/>
      <c r="M2" s="304"/>
      <c r="N2" s="304"/>
      <c r="O2" s="304"/>
      <c r="P2" s="304"/>
      <c r="Q2" s="304"/>
      <c r="R2" s="304"/>
      <c r="S2" s="304"/>
      <c r="T2" s="304"/>
      <c r="U2" s="304"/>
      <c r="V2" s="304"/>
      <c r="W2" s="304"/>
      <c r="X2" s="304"/>
      <c r="Y2" s="304"/>
      <c r="Z2" s="304"/>
      <c r="AA2" s="304"/>
      <c r="AB2" s="304"/>
      <c r="AC2" s="304"/>
      <c r="AD2" s="304"/>
      <c r="AE2" s="304"/>
      <c r="AF2" s="304"/>
      <c r="AG2" s="304"/>
      <c r="AH2" s="304"/>
      <c r="AI2" s="304"/>
      <c r="AJ2" s="304"/>
      <c r="AK2" s="304"/>
      <c r="AL2" s="304"/>
      <c r="AM2" s="304"/>
      <c r="AN2" s="304"/>
      <c r="AO2" s="304"/>
      <c r="AP2" s="304"/>
      <c r="AQ2" s="304"/>
    </row>
    <row r="3" spans="1:49" ht="18" customHeight="1" x14ac:dyDescent="0.2"/>
    <row r="4" spans="1:49" s="9" customFormat="1" ht="102.75" customHeight="1" x14ac:dyDescent="0.2">
      <c r="A4" s="21" t="s">
        <v>0</v>
      </c>
      <c r="B4" s="2" t="s">
        <v>1</v>
      </c>
      <c r="C4" s="3"/>
      <c r="D4" s="22" t="s">
        <v>2</v>
      </c>
      <c r="E4" s="22" t="s">
        <v>3</v>
      </c>
      <c r="F4" s="22" t="s">
        <v>4</v>
      </c>
      <c r="G4" s="22" t="s">
        <v>11</v>
      </c>
      <c r="H4" s="22" t="s">
        <v>5</v>
      </c>
      <c r="I4" s="22" t="s">
        <v>6</v>
      </c>
      <c r="J4" s="22" t="s">
        <v>7</v>
      </c>
      <c r="K4" s="21" t="s">
        <v>8</v>
      </c>
      <c r="L4" s="21" t="s">
        <v>9</v>
      </c>
      <c r="M4" s="21" t="s">
        <v>10</v>
      </c>
      <c r="N4" s="21" t="s">
        <v>11</v>
      </c>
      <c r="O4" s="15" t="s">
        <v>18</v>
      </c>
      <c r="P4" s="15" t="s">
        <v>20</v>
      </c>
      <c r="Q4" s="15" t="s">
        <v>19</v>
      </c>
      <c r="R4" s="24" t="str">
        <f>[4]QTKD!AO10</f>
        <v>QĐ công nhận HV năm nhất</v>
      </c>
      <c r="S4" s="24" t="str">
        <f>[4]QTKD!AP10</f>
        <v>QĐ phân công GVHD</v>
      </c>
      <c r="T4" s="23" t="str">
        <f>[4]QTKD!AQ10</f>
        <v>Điểm TB chung học tập</v>
      </c>
      <c r="U4" s="23" t="str">
        <f>[4]QTKD!AR10</f>
        <v>Điểm luận văn (sau phải đổi sang hệ chữ)</v>
      </c>
      <c r="V4" s="23" t="str">
        <f>[4]QTKD!AS10</f>
        <v>Phiếu giao nhận</v>
      </c>
      <c r="W4" s="23" t="str">
        <f>[4]QTKD!AT10</f>
        <v>Đơn xin bảo vệ của học viên</v>
      </c>
      <c r="X4" s="23" t="str">
        <f>[4]QTKD!AU10</f>
        <v>Đề nghị của CBHD</v>
      </c>
      <c r="Y4" s="23" t="str">
        <f>[4]QTKD!AV10</f>
        <v>Nhận xét của GVHD</v>
      </c>
      <c r="Z4" s="23" t="str">
        <f>[4]QTKD!AW10</f>
        <v>Bản sao bằng ĐH</v>
      </c>
      <c r="AA4" s="23" t="str">
        <f>[4]QTKD!AX10</f>
        <v xml:space="preserve">Bảng điểm cao học </v>
      </c>
      <c r="AB4" s="23" t="str">
        <f>[4]QTKD!AY10</f>
        <v>Lý lịch khoa học</v>
      </c>
      <c r="AC4" s="23" t="str">
        <f>[4]QTKD!AZ10</f>
        <v>Văn bản về những thay đổi quá trình đào tạo</v>
      </c>
      <c r="AD4" s="23" t="str">
        <f>[4]QTKD!BA10</f>
        <v>Ảnh 3x4 (02)</v>
      </c>
      <c r="AE4" s="23" t="str">
        <f>[4]QTKD!BB10</f>
        <v>Chứng chỉ B1 (photo công chứng)</v>
      </c>
      <c r="AF4" s="23" t="str">
        <f>[4]QTKD!BC10</f>
        <v>Quyết nghị</v>
      </c>
      <c r="AG4" s="23" t="str">
        <f>[4]QTKD!BD10</f>
        <v>Biên bản hội đồng</v>
      </c>
      <c r="AH4" s="23" t="str">
        <f>[4]QTKD!BE10</f>
        <v>Biên bản họp ban kiểm phiếu</v>
      </c>
      <c r="AI4" s="23" t="str">
        <f>[4]QTKD!BF10</f>
        <v>Phiếu cho điểm LV (5)</v>
      </c>
      <c r="AJ4" s="23" t="str">
        <f>[4]QTKD!BG10</f>
        <v>Nhận xét của 2 phản biện (2)</v>
      </c>
      <c r="AK4" s="21" t="str">
        <f>[4]QTKD!BH10</f>
        <v>Giấy biên nhận với Thư viện</v>
      </c>
      <c r="AL4" s="21" t="str">
        <f>[4]QTKD!BI10</f>
        <v>Biên bản giải trình chỉnh sửa luận văn (có chữ ký chủ tịch)</v>
      </c>
      <c r="AM4" s="21" t="str">
        <f>[4]QTKD!BJ10</f>
        <v>Đĩa CD hoàn chỉnh LV</v>
      </c>
      <c r="AN4" s="21" t="str">
        <f>[4]QTKD!BK10</f>
        <v>Điện thoại HV</v>
      </c>
      <c r="AO4" s="21" t="s">
        <v>13</v>
      </c>
      <c r="AP4" s="21" t="s">
        <v>22</v>
      </c>
      <c r="AQ4" s="21" t="s">
        <v>23</v>
      </c>
      <c r="AR4" s="21"/>
      <c r="AS4" s="21" t="s">
        <v>14</v>
      </c>
      <c r="AT4" s="21" t="s">
        <v>15</v>
      </c>
      <c r="AU4" s="21" t="s">
        <v>16</v>
      </c>
      <c r="AV4" s="21" t="s">
        <v>12</v>
      </c>
      <c r="AW4" s="9" t="s">
        <v>13</v>
      </c>
    </row>
    <row r="5" spans="1:49" s="34" customFormat="1" ht="124.5" customHeight="1" x14ac:dyDescent="0.2">
      <c r="A5" s="1"/>
      <c r="B5" s="2"/>
      <c r="C5" s="3"/>
      <c r="D5" s="11"/>
      <c r="E5" s="4"/>
      <c r="F5" s="4"/>
      <c r="G5" s="4"/>
      <c r="H5" s="4"/>
      <c r="I5" s="4"/>
      <c r="J5" s="4"/>
      <c r="K5" s="5"/>
      <c r="L5" s="5"/>
      <c r="M5" s="5"/>
      <c r="N5" s="6"/>
      <c r="O5" s="7"/>
      <c r="P5" s="7"/>
      <c r="Q5" s="15"/>
      <c r="R5" s="13"/>
      <c r="S5" s="13"/>
      <c r="T5" s="8"/>
      <c r="U5" s="8"/>
      <c r="V5" s="8"/>
      <c r="W5" s="8"/>
      <c r="X5" s="8"/>
      <c r="Y5" s="8"/>
      <c r="Z5" s="8"/>
      <c r="AA5" s="8"/>
      <c r="AB5" s="8"/>
      <c r="AC5" s="8"/>
      <c r="AD5" s="8"/>
      <c r="AE5" s="8"/>
      <c r="AF5" s="8"/>
      <c r="AG5" s="8"/>
      <c r="AH5" s="8"/>
      <c r="AI5" s="8"/>
      <c r="AJ5" s="8"/>
      <c r="AK5" s="9"/>
      <c r="AL5" s="9"/>
      <c r="AM5" s="9"/>
      <c r="AN5" s="32"/>
      <c r="AO5" s="33"/>
      <c r="AP5" s="33"/>
      <c r="AQ5" s="10"/>
      <c r="AT5" s="35"/>
      <c r="AU5" s="35"/>
      <c r="AV5" s="36"/>
    </row>
    <row r="6" spans="1:49" s="34" customFormat="1" ht="124.5" customHeight="1" x14ac:dyDescent="0.2">
      <c r="A6" s="1"/>
      <c r="B6" s="2"/>
      <c r="C6" s="3"/>
      <c r="D6" s="11"/>
      <c r="E6" s="4"/>
      <c r="F6" s="4"/>
      <c r="G6" s="4"/>
      <c r="H6" s="4"/>
      <c r="I6" s="19"/>
      <c r="J6" s="4"/>
      <c r="K6" s="5"/>
      <c r="L6" s="5"/>
      <c r="M6" s="5"/>
      <c r="N6" s="6"/>
      <c r="O6" s="7"/>
      <c r="P6" s="7"/>
      <c r="Q6" s="15"/>
      <c r="R6" s="13"/>
      <c r="S6" s="13"/>
      <c r="T6" s="8"/>
      <c r="U6" s="8"/>
      <c r="V6" s="8"/>
      <c r="W6" s="8"/>
      <c r="X6" s="8"/>
      <c r="Y6" s="8"/>
      <c r="Z6" s="8"/>
      <c r="AA6" s="8"/>
      <c r="AB6" s="8"/>
      <c r="AC6" s="8"/>
      <c r="AD6" s="8"/>
      <c r="AE6" s="8"/>
      <c r="AF6" s="8"/>
      <c r="AG6" s="8"/>
      <c r="AH6" s="8"/>
      <c r="AI6" s="8"/>
      <c r="AJ6" s="8"/>
      <c r="AK6" s="9"/>
      <c r="AL6" s="9"/>
      <c r="AM6" s="9"/>
      <c r="AN6" s="32"/>
      <c r="AO6" s="33"/>
      <c r="AP6" s="33"/>
      <c r="AQ6" s="10"/>
      <c r="AT6" s="35"/>
      <c r="AU6" s="35"/>
      <c r="AV6" s="36"/>
    </row>
    <row r="7" spans="1:49" s="34" customFormat="1" ht="124.5" customHeight="1" x14ac:dyDescent="0.2">
      <c r="A7" s="1"/>
      <c r="B7" s="2"/>
      <c r="C7" s="3"/>
      <c r="D7" s="14"/>
      <c r="E7" s="4"/>
      <c r="F7" s="4"/>
      <c r="G7" s="4"/>
      <c r="H7" s="4"/>
      <c r="I7" s="19"/>
      <c r="J7" s="4"/>
      <c r="K7" s="5"/>
      <c r="L7" s="5"/>
      <c r="M7" s="5"/>
      <c r="N7" s="6"/>
      <c r="O7" s="7"/>
      <c r="P7" s="7"/>
      <c r="Q7" s="15"/>
      <c r="R7" s="13"/>
      <c r="S7" s="13"/>
      <c r="T7" s="8"/>
      <c r="U7" s="8"/>
      <c r="V7" s="8"/>
      <c r="W7" s="8"/>
      <c r="X7" s="8"/>
      <c r="Y7" s="8"/>
      <c r="Z7" s="8"/>
      <c r="AA7" s="8"/>
      <c r="AB7" s="8"/>
      <c r="AC7" s="8"/>
      <c r="AD7" s="8"/>
      <c r="AE7" s="8"/>
      <c r="AF7" s="8"/>
      <c r="AG7" s="8"/>
      <c r="AH7" s="8"/>
      <c r="AI7" s="8"/>
      <c r="AJ7" s="8"/>
      <c r="AK7" s="9"/>
      <c r="AL7" s="9"/>
      <c r="AM7" s="9"/>
      <c r="AN7" s="31"/>
      <c r="AO7" s="1"/>
      <c r="AP7" s="1"/>
      <c r="AQ7" s="10"/>
      <c r="AT7" s="35"/>
      <c r="AU7" s="35"/>
      <c r="AV7" s="36"/>
    </row>
    <row r="8" spans="1:49" s="34" customFormat="1" ht="124.5" customHeight="1" x14ac:dyDescent="0.2">
      <c r="A8" s="1"/>
      <c r="B8" s="2"/>
      <c r="C8" s="3"/>
      <c r="D8" s="14"/>
      <c r="E8" s="4"/>
      <c r="F8" s="4"/>
      <c r="G8" s="4"/>
      <c r="H8" s="4"/>
      <c r="I8" s="19"/>
      <c r="J8" s="4"/>
      <c r="K8" s="5"/>
      <c r="L8" s="5"/>
      <c r="M8" s="5"/>
      <c r="N8" s="6"/>
      <c r="O8" s="7"/>
      <c r="P8" s="7"/>
      <c r="Q8" s="15"/>
      <c r="R8" s="13"/>
      <c r="S8" s="13"/>
      <c r="T8" s="8"/>
      <c r="U8" s="8"/>
      <c r="V8" s="8"/>
      <c r="W8" s="8"/>
      <c r="X8" s="8"/>
      <c r="Y8" s="8"/>
      <c r="Z8" s="8"/>
      <c r="AA8" s="8"/>
      <c r="AB8" s="8"/>
      <c r="AC8" s="8"/>
      <c r="AD8" s="8"/>
      <c r="AE8" s="8"/>
      <c r="AF8" s="8"/>
      <c r="AG8" s="8"/>
      <c r="AH8" s="8"/>
      <c r="AI8" s="8"/>
      <c r="AJ8" s="8"/>
      <c r="AK8" s="9"/>
      <c r="AL8" s="9"/>
      <c r="AM8" s="9"/>
      <c r="AN8" s="31"/>
      <c r="AO8" s="1"/>
      <c r="AP8" s="1"/>
      <c r="AQ8" s="10"/>
      <c r="AT8" s="35"/>
      <c r="AU8" s="35"/>
      <c r="AV8" s="36"/>
    </row>
    <row r="9" spans="1:49" s="34" customFormat="1" ht="124.5" customHeight="1" x14ac:dyDescent="0.2">
      <c r="A9" s="1"/>
      <c r="B9" s="2"/>
      <c r="C9" s="3"/>
      <c r="D9" s="14"/>
      <c r="E9" s="4"/>
      <c r="F9" s="4"/>
      <c r="G9" s="4"/>
      <c r="H9" s="4"/>
      <c r="I9" s="19"/>
      <c r="J9" s="4"/>
      <c r="K9" s="5"/>
      <c r="L9" s="5"/>
      <c r="M9" s="5"/>
      <c r="N9" s="6"/>
      <c r="O9" s="7"/>
      <c r="P9" s="7"/>
      <c r="Q9" s="15"/>
      <c r="R9" s="13"/>
      <c r="S9" s="13"/>
      <c r="T9" s="8"/>
      <c r="U9" s="8"/>
      <c r="V9" s="8"/>
      <c r="W9" s="8"/>
      <c r="X9" s="8"/>
      <c r="Y9" s="8"/>
      <c r="Z9" s="8"/>
      <c r="AA9" s="8"/>
      <c r="AB9" s="8"/>
      <c r="AC9" s="8"/>
      <c r="AD9" s="8"/>
      <c r="AE9" s="8"/>
      <c r="AF9" s="8"/>
      <c r="AG9" s="8"/>
      <c r="AH9" s="8"/>
      <c r="AI9" s="8"/>
      <c r="AJ9" s="8"/>
      <c r="AK9" s="9"/>
      <c r="AL9" s="9"/>
      <c r="AM9" s="9"/>
      <c r="AN9" s="31"/>
      <c r="AO9" s="1"/>
      <c r="AP9" s="1"/>
      <c r="AQ9" s="10"/>
      <c r="AT9" s="35"/>
      <c r="AU9" s="35"/>
      <c r="AV9" s="36"/>
    </row>
    <row r="10" spans="1:49" s="34" customFormat="1" ht="124.5" customHeight="1" x14ac:dyDescent="0.2">
      <c r="A10" s="1"/>
      <c r="B10" s="2"/>
      <c r="C10" s="3"/>
      <c r="D10" s="14"/>
      <c r="E10" s="4"/>
      <c r="F10" s="4"/>
      <c r="G10" s="4"/>
      <c r="H10" s="4"/>
      <c r="I10" s="19"/>
      <c r="J10" s="4"/>
      <c r="K10" s="5"/>
      <c r="L10" s="5"/>
      <c r="M10" s="5"/>
      <c r="N10" s="6"/>
      <c r="O10" s="7"/>
      <c r="P10" s="7"/>
      <c r="Q10" s="15"/>
      <c r="R10" s="13"/>
      <c r="S10" s="13"/>
      <c r="T10" s="8"/>
      <c r="U10" s="8"/>
      <c r="V10" s="8"/>
      <c r="W10" s="8"/>
      <c r="X10" s="8"/>
      <c r="Y10" s="8"/>
      <c r="Z10" s="8"/>
      <c r="AA10" s="8"/>
      <c r="AB10" s="8"/>
      <c r="AC10" s="8"/>
      <c r="AD10" s="8"/>
      <c r="AE10" s="8"/>
      <c r="AF10" s="8"/>
      <c r="AG10" s="8"/>
      <c r="AH10" s="8"/>
      <c r="AI10" s="8"/>
      <c r="AJ10" s="8"/>
      <c r="AK10" s="9"/>
      <c r="AL10" s="9"/>
      <c r="AM10" s="9"/>
      <c r="AN10" s="31"/>
      <c r="AO10" s="1"/>
      <c r="AP10" s="1"/>
      <c r="AQ10" s="10"/>
      <c r="AT10" s="35"/>
      <c r="AU10" s="35"/>
      <c r="AV10" s="36"/>
    </row>
    <row r="11" spans="1:49" s="34" customFormat="1" ht="124.5" customHeight="1" x14ac:dyDescent="0.2">
      <c r="A11" s="1"/>
      <c r="B11" s="2"/>
      <c r="C11" s="3"/>
      <c r="D11" s="14"/>
      <c r="E11" s="4"/>
      <c r="F11" s="4"/>
      <c r="G11" s="4"/>
      <c r="H11" s="4"/>
      <c r="I11" s="19"/>
      <c r="J11" s="4"/>
      <c r="K11" s="5"/>
      <c r="L11" s="5"/>
      <c r="M11" s="5"/>
      <c r="N11" s="6"/>
      <c r="O11" s="7"/>
      <c r="P11" s="7"/>
      <c r="Q11" s="15"/>
      <c r="R11" s="13"/>
      <c r="S11" s="13"/>
      <c r="T11" s="8"/>
      <c r="U11" s="8"/>
      <c r="V11" s="8"/>
      <c r="W11" s="8"/>
      <c r="X11" s="8"/>
      <c r="Y11" s="8"/>
      <c r="Z11" s="8"/>
      <c r="AA11" s="8"/>
      <c r="AB11" s="8"/>
      <c r="AC11" s="8"/>
      <c r="AD11" s="8"/>
      <c r="AE11" s="8"/>
      <c r="AF11" s="8"/>
      <c r="AG11" s="8"/>
      <c r="AH11" s="8"/>
      <c r="AI11" s="8"/>
      <c r="AJ11" s="8"/>
      <c r="AK11" s="9"/>
      <c r="AL11" s="9"/>
      <c r="AM11" s="9"/>
      <c r="AN11" s="31"/>
      <c r="AO11" s="1"/>
      <c r="AP11" s="1"/>
      <c r="AQ11" s="10"/>
      <c r="AT11" s="35"/>
      <c r="AU11" s="35"/>
      <c r="AV11" s="36"/>
    </row>
    <row r="12" spans="1:49" s="34" customFormat="1" ht="124.5" customHeight="1" x14ac:dyDescent="0.2">
      <c r="A12" s="1"/>
      <c r="B12" s="2"/>
      <c r="C12" s="3"/>
      <c r="D12" s="14"/>
      <c r="E12" s="4"/>
      <c r="F12" s="4"/>
      <c r="G12" s="4"/>
      <c r="H12" s="4"/>
      <c r="I12" s="19"/>
      <c r="J12" s="4"/>
      <c r="K12" s="5"/>
      <c r="L12" s="5"/>
      <c r="M12" s="5"/>
      <c r="N12" s="6"/>
      <c r="O12" s="7"/>
      <c r="P12" s="7"/>
      <c r="Q12" s="15"/>
      <c r="R12" s="13"/>
      <c r="S12" s="13"/>
      <c r="T12" s="8"/>
      <c r="U12" s="8"/>
      <c r="V12" s="8"/>
      <c r="W12" s="8"/>
      <c r="X12" s="8"/>
      <c r="Y12" s="8"/>
      <c r="Z12" s="8"/>
      <c r="AA12" s="8"/>
      <c r="AB12" s="8"/>
      <c r="AC12" s="8"/>
      <c r="AD12" s="8"/>
      <c r="AE12" s="8"/>
      <c r="AF12" s="8"/>
      <c r="AG12" s="8"/>
      <c r="AH12" s="8"/>
      <c r="AI12" s="8"/>
      <c r="AJ12" s="8"/>
      <c r="AK12" s="9"/>
      <c r="AL12" s="9"/>
      <c r="AM12" s="9"/>
      <c r="AN12" s="31"/>
      <c r="AO12" s="1"/>
      <c r="AP12" s="1"/>
      <c r="AQ12" s="10"/>
      <c r="AT12" s="35"/>
      <c r="AU12" s="35"/>
      <c r="AV12" s="36"/>
    </row>
    <row r="13" spans="1:49" s="34" customFormat="1" ht="124.5" customHeight="1" x14ac:dyDescent="0.2">
      <c r="A13" s="1"/>
      <c r="B13" s="2"/>
      <c r="C13" s="3"/>
      <c r="D13" s="14"/>
      <c r="E13" s="4"/>
      <c r="F13" s="4"/>
      <c r="G13" s="4"/>
      <c r="H13" s="4"/>
      <c r="I13" s="19"/>
      <c r="J13" s="4"/>
      <c r="K13" s="5"/>
      <c r="L13" s="5"/>
      <c r="M13" s="5"/>
      <c r="N13" s="6"/>
      <c r="O13" s="7"/>
      <c r="P13" s="7"/>
      <c r="Q13" s="15"/>
      <c r="R13" s="13"/>
      <c r="S13" s="13"/>
      <c r="T13" s="8"/>
      <c r="U13" s="8"/>
      <c r="V13" s="8"/>
      <c r="W13" s="8"/>
      <c r="X13" s="8"/>
      <c r="Y13" s="8"/>
      <c r="Z13" s="8"/>
      <c r="AA13" s="8"/>
      <c r="AB13" s="8"/>
      <c r="AC13" s="8"/>
      <c r="AD13" s="8"/>
      <c r="AE13" s="8"/>
      <c r="AF13" s="8"/>
      <c r="AG13" s="8"/>
      <c r="AH13" s="8"/>
      <c r="AI13" s="8"/>
      <c r="AJ13" s="8"/>
      <c r="AK13" s="9"/>
      <c r="AL13" s="9"/>
      <c r="AM13" s="9"/>
      <c r="AN13" s="31"/>
      <c r="AO13" s="1"/>
      <c r="AP13" s="1"/>
      <c r="AQ13" s="10"/>
      <c r="AT13" s="35"/>
      <c r="AU13" s="35"/>
      <c r="AV13" s="36"/>
    </row>
    <row r="14" spans="1:49" s="34" customFormat="1" ht="124.5" customHeight="1" x14ac:dyDescent="0.2">
      <c r="A14" s="1"/>
      <c r="B14" s="2"/>
      <c r="C14" s="3"/>
      <c r="D14" s="14"/>
      <c r="E14" s="4"/>
      <c r="F14" s="4"/>
      <c r="G14" s="4"/>
      <c r="H14" s="4"/>
      <c r="I14" s="19"/>
      <c r="J14" s="4"/>
      <c r="K14" s="5"/>
      <c r="L14" s="5"/>
      <c r="M14" s="5"/>
      <c r="N14" s="6"/>
      <c r="O14" s="7"/>
      <c r="P14" s="7"/>
      <c r="Q14" s="15"/>
      <c r="R14" s="13"/>
      <c r="S14" s="13"/>
      <c r="T14" s="8"/>
      <c r="U14" s="8"/>
      <c r="V14" s="8"/>
      <c r="W14" s="8"/>
      <c r="X14" s="8"/>
      <c r="Y14" s="8"/>
      <c r="Z14" s="8"/>
      <c r="AA14" s="8"/>
      <c r="AB14" s="8"/>
      <c r="AC14" s="8"/>
      <c r="AD14" s="8"/>
      <c r="AE14" s="8"/>
      <c r="AF14" s="8"/>
      <c r="AG14" s="8"/>
      <c r="AH14" s="8"/>
      <c r="AI14" s="8"/>
      <c r="AJ14" s="8"/>
      <c r="AK14" s="9"/>
      <c r="AL14" s="9"/>
      <c r="AM14" s="9"/>
      <c r="AN14" s="31"/>
      <c r="AO14" s="1"/>
      <c r="AP14" s="1"/>
      <c r="AQ14" s="10"/>
      <c r="AT14" s="35"/>
      <c r="AU14" s="35"/>
      <c r="AV14" s="36"/>
    </row>
    <row r="15" spans="1:49" s="34" customFormat="1" ht="124.5" customHeight="1" x14ac:dyDescent="0.2">
      <c r="A15" s="1"/>
      <c r="B15" s="2"/>
      <c r="C15" s="3"/>
      <c r="D15" s="14"/>
      <c r="E15" s="4"/>
      <c r="F15" s="4"/>
      <c r="G15" s="4"/>
      <c r="H15" s="4"/>
      <c r="I15" s="19"/>
      <c r="J15" s="4"/>
      <c r="K15" s="5"/>
      <c r="L15" s="5"/>
      <c r="M15" s="5"/>
      <c r="N15" s="6"/>
      <c r="O15" s="7"/>
      <c r="P15" s="7"/>
      <c r="Q15" s="15"/>
      <c r="R15" s="13"/>
      <c r="S15" s="13"/>
      <c r="T15" s="8"/>
      <c r="U15" s="8"/>
      <c r="V15" s="8"/>
      <c r="W15" s="8"/>
      <c r="X15" s="8"/>
      <c r="Y15" s="8"/>
      <c r="Z15" s="8"/>
      <c r="AA15" s="8"/>
      <c r="AB15" s="8"/>
      <c r="AC15" s="8"/>
      <c r="AD15" s="8"/>
      <c r="AE15" s="8"/>
      <c r="AF15" s="8"/>
      <c r="AG15" s="8"/>
      <c r="AH15" s="8"/>
      <c r="AI15" s="8"/>
      <c r="AJ15" s="8"/>
      <c r="AK15" s="9"/>
      <c r="AL15" s="9"/>
      <c r="AM15" s="9"/>
      <c r="AN15" s="31"/>
      <c r="AO15" s="1"/>
      <c r="AP15" s="1"/>
      <c r="AQ15" s="10"/>
      <c r="AT15" s="35"/>
      <c r="AU15" s="35"/>
      <c r="AV15" s="36"/>
    </row>
    <row r="16" spans="1:49" s="34" customFormat="1" ht="124.5" customHeight="1" x14ac:dyDescent="0.2">
      <c r="A16" s="1"/>
      <c r="B16" s="2"/>
      <c r="C16" s="3"/>
      <c r="D16" s="14"/>
      <c r="E16" s="4"/>
      <c r="F16" s="4"/>
      <c r="G16" s="4"/>
      <c r="H16" s="4"/>
      <c r="I16" s="4"/>
      <c r="J16" s="4"/>
      <c r="K16" s="5"/>
      <c r="L16" s="5"/>
      <c r="M16" s="5"/>
      <c r="N16" s="6"/>
      <c r="O16" s="7"/>
      <c r="P16" s="7"/>
      <c r="Q16" s="12"/>
      <c r="R16" s="13"/>
      <c r="S16" s="13"/>
      <c r="T16" s="8"/>
      <c r="U16" s="8"/>
      <c r="V16" s="8"/>
      <c r="W16" s="8"/>
      <c r="X16" s="8"/>
      <c r="Y16" s="8"/>
      <c r="Z16" s="8"/>
      <c r="AA16" s="8"/>
      <c r="AB16" s="8"/>
      <c r="AC16" s="8"/>
      <c r="AD16" s="8"/>
      <c r="AE16" s="8"/>
      <c r="AF16" s="8"/>
      <c r="AG16" s="8"/>
      <c r="AH16" s="8"/>
      <c r="AI16" s="8"/>
      <c r="AJ16" s="8"/>
      <c r="AK16" s="9"/>
      <c r="AL16" s="1"/>
      <c r="AM16" s="9"/>
      <c r="AN16" s="31"/>
      <c r="AO16" s="1"/>
      <c r="AP16" s="1"/>
      <c r="AQ16" s="10"/>
      <c r="AT16" s="35"/>
      <c r="AU16" s="35"/>
      <c r="AV16" s="36"/>
    </row>
    <row r="17" spans="1:48" s="34" customFormat="1" ht="124.5" customHeight="1" x14ac:dyDescent="0.2">
      <c r="A17" s="1"/>
      <c r="B17" s="17"/>
      <c r="C17" s="18"/>
      <c r="D17" s="14"/>
      <c r="E17" s="4"/>
      <c r="F17" s="4"/>
      <c r="G17" s="4"/>
      <c r="H17" s="4"/>
      <c r="I17" s="4"/>
      <c r="J17" s="4"/>
      <c r="K17" s="5"/>
      <c r="L17" s="5"/>
      <c r="M17" s="5"/>
      <c r="N17" s="6"/>
      <c r="O17" s="7"/>
      <c r="P17" s="7"/>
      <c r="Q17" s="15"/>
      <c r="R17" s="13"/>
      <c r="S17" s="13"/>
      <c r="T17" s="8"/>
      <c r="U17" s="8"/>
      <c r="V17" s="8"/>
      <c r="W17" s="8"/>
      <c r="X17" s="8"/>
      <c r="Y17" s="8"/>
      <c r="Z17" s="8"/>
      <c r="AA17" s="8"/>
      <c r="AB17" s="8"/>
      <c r="AC17" s="8"/>
      <c r="AD17" s="8"/>
      <c r="AE17" s="8"/>
      <c r="AF17" s="8"/>
      <c r="AG17" s="8"/>
      <c r="AH17" s="8"/>
      <c r="AI17" s="8"/>
      <c r="AJ17" s="8"/>
      <c r="AK17" s="9"/>
      <c r="AL17" s="1"/>
      <c r="AM17" s="9"/>
      <c r="AN17" s="32"/>
      <c r="AO17" s="31"/>
      <c r="AP17" s="31"/>
      <c r="AQ17" s="10"/>
      <c r="AT17" s="35"/>
      <c r="AU17" s="35"/>
      <c r="AV17" s="36"/>
    </row>
    <row r="18" spans="1:48" ht="24.75" customHeight="1" x14ac:dyDescent="0.2">
      <c r="A18" s="303" t="s">
        <v>21</v>
      </c>
      <c r="B18" s="303"/>
      <c r="C18" s="303"/>
      <c r="D18" s="303"/>
    </row>
  </sheetData>
  <mergeCells count="2">
    <mergeCell ref="A18:D18"/>
    <mergeCell ref="A2:AQ2"/>
  </mergeCells>
  <pageMargins left="0.21" right="0.2" top="0.36" bottom="0.36" header="0.3" footer="0.3"/>
  <pageSetup scale="57" fitToHeight="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AY194"/>
  <sheetViews>
    <sheetView view="pageBreakPreview" topLeftCell="M1" zoomScale="85" zoomScaleNormal="55" zoomScaleSheetLayoutView="85" workbookViewId="0">
      <pane ySplit="10" topLeftCell="A11" activePane="bottomLeft" state="frozen"/>
      <selection pane="bottomLeft" activeCell="W29" sqref="W29"/>
    </sheetView>
  </sheetViews>
  <sheetFormatPr defaultRowHeight="15.75" x14ac:dyDescent="0.25"/>
  <cols>
    <col min="1" max="1" width="7.28515625" style="43" customWidth="1"/>
    <col min="2" max="2" width="11.5703125" style="43" hidden="1" customWidth="1"/>
    <col min="3" max="3" width="19.140625" style="44" customWidth="1"/>
    <col min="4" max="4" width="8.5703125" style="44" customWidth="1"/>
    <col min="5" max="5" width="23.28515625" style="43" hidden="1" customWidth="1"/>
    <col min="6" max="6" width="12.5703125" style="43" customWidth="1"/>
    <col min="7" max="7" width="13.140625" style="43" customWidth="1"/>
    <col min="8" max="8" width="8" style="43" customWidth="1"/>
    <col min="9" max="9" width="12.85546875" style="43" customWidth="1"/>
    <col min="10" max="10" width="11.140625" style="43" customWidth="1"/>
    <col min="11" max="11" width="11.42578125" style="43" customWidth="1"/>
    <col min="12" max="12" width="10.140625" style="43" customWidth="1"/>
    <col min="13" max="13" width="12.85546875" style="43" customWidth="1"/>
    <col min="14" max="14" width="43.140625" style="45" customWidth="1"/>
    <col min="15" max="15" width="18.85546875" style="43" customWidth="1"/>
    <col min="16" max="16" width="15.28515625" style="43" customWidth="1"/>
    <col min="17" max="17" width="30.5703125" style="43" customWidth="1"/>
    <col min="18" max="18" width="15.28515625" style="46" customWidth="1"/>
    <col min="19" max="21" width="15.28515625" style="43" customWidth="1"/>
    <col min="22" max="22" width="9.140625" style="43" customWidth="1"/>
    <col min="23" max="23" width="25.5703125" style="43" customWidth="1"/>
    <col min="24" max="24" width="17.42578125" style="43" customWidth="1"/>
    <col min="25" max="25" width="11" style="43" customWidth="1"/>
    <col min="26" max="26" width="15.7109375" style="43" customWidth="1"/>
    <col min="27" max="27" width="12.28515625" style="43" customWidth="1"/>
    <col min="28" max="28" width="14.85546875" style="43" customWidth="1"/>
    <col min="29" max="29" width="13" style="43" customWidth="1"/>
    <col min="30" max="30" width="12.28515625" style="43" customWidth="1"/>
    <col min="31" max="31" width="15.28515625" style="43" customWidth="1"/>
    <col min="32" max="32" width="12" style="43" customWidth="1"/>
    <col min="33" max="33" width="9.140625" style="43" customWidth="1"/>
    <col min="34" max="34" width="1.5703125" style="43" customWidth="1"/>
    <col min="35" max="35" width="9.140625" style="43" customWidth="1"/>
    <col min="36" max="36" width="16.140625" style="43" customWidth="1"/>
    <col min="37" max="37" width="9.140625" style="43" customWidth="1"/>
    <col min="38" max="39" width="9.140625" style="43"/>
    <col min="40" max="40" width="19" style="43" customWidth="1"/>
    <col min="41" max="41" width="30.28515625" style="43" customWidth="1"/>
    <col min="42" max="16384" width="9.140625" style="43"/>
  </cols>
  <sheetData>
    <row r="1" spans="1:51" x14ac:dyDescent="0.25">
      <c r="A1" s="43" t="s">
        <v>25</v>
      </c>
    </row>
    <row r="2" spans="1:51" x14ac:dyDescent="0.25">
      <c r="A2" s="47" t="s">
        <v>24</v>
      </c>
    </row>
    <row r="3" spans="1:51" ht="12" customHeight="1" x14ac:dyDescent="0.25"/>
    <row r="4" spans="1:51" s="48" customFormat="1" ht="33" customHeight="1" x14ac:dyDescent="0.3">
      <c r="A4" s="306" t="s">
        <v>419</v>
      </c>
      <c r="B4" s="306"/>
      <c r="C4" s="306"/>
      <c r="D4" s="306"/>
      <c r="E4" s="306"/>
      <c r="F4" s="306"/>
      <c r="G4" s="306"/>
      <c r="H4" s="306"/>
      <c r="I4" s="306"/>
      <c r="J4" s="306"/>
      <c r="K4" s="306"/>
      <c r="L4" s="306"/>
      <c r="M4" s="306"/>
      <c r="N4" s="306"/>
      <c r="O4" s="306"/>
      <c r="P4" s="306"/>
      <c r="Q4" s="306"/>
      <c r="R4" s="306"/>
      <c r="S4" s="306"/>
      <c r="T4" s="306"/>
      <c r="U4" s="306"/>
      <c r="V4" s="306"/>
      <c r="W4" s="306"/>
      <c r="X4" s="306"/>
      <c r="Y4" s="306"/>
      <c r="Z4" s="306"/>
      <c r="AA4" s="306"/>
      <c r="AB4" s="306"/>
      <c r="AC4" s="306"/>
      <c r="AD4" s="306"/>
      <c r="AE4" s="306"/>
      <c r="AF4" s="306"/>
      <c r="AG4" s="306"/>
      <c r="AH4" s="306"/>
      <c r="AI4" s="306"/>
    </row>
    <row r="5" spans="1:51" s="48" customFormat="1" ht="15.75" customHeight="1" x14ac:dyDescent="0.25">
      <c r="C5" s="49"/>
      <c r="D5" s="49"/>
      <c r="N5" s="45"/>
      <c r="R5" s="50"/>
    </row>
    <row r="6" spans="1:51" s="48" customFormat="1" ht="16.5" hidden="1" x14ac:dyDescent="0.25">
      <c r="A6" s="48" t="s">
        <v>48</v>
      </c>
      <c r="C6" s="49"/>
      <c r="D6" s="49"/>
      <c r="N6" s="45"/>
      <c r="R6" s="50"/>
    </row>
    <row r="7" spans="1:51" s="48" customFormat="1" ht="16.5" hidden="1" x14ac:dyDescent="0.25">
      <c r="C7" s="49"/>
      <c r="D7" s="49"/>
      <c r="N7" s="45"/>
      <c r="R7" s="50"/>
    </row>
    <row r="8" spans="1:51" s="48" customFormat="1" ht="16.5" hidden="1" x14ac:dyDescent="0.25">
      <c r="A8" s="48">
        <v>-1</v>
      </c>
      <c r="B8" s="48">
        <v>-2</v>
      </c>
      <c r="C8" s="49">
        <v>-3</v>
      </c>
      <c r="D8" s="49">
        <v>-4</v>
      </c>
      <c r="F8" s="48">
        <v>-5</v>
      </c>
      <c r="G8" s="48">
        <v>-6</v>
      </c>
      <c r="H8" s="48">
        <v>-7</v>
      </c>
      <c r="I8" s="48">
        <v>-8</v>
      </c>
      <c r="J8" s="48">
        <v>-9</v>
      </c>
      <c r="K8" s="48">
        <v>-10</v>
      </c>
      <c r="L8" s="48">
        <v>-11</v>
      </c>
      <c r="M8" s="48">
        <v>-12</v>
      </c>
      <c r="N8" s="45">
        <v>-13</v>
      </c>
      <c r="O8" s="48">
        <v>-14</v>
      </c>
      <c r="P8" s="48">
        <v>-15</v>
      </c>
      <c r="Q8" s="48">
        <v>-16</v>
      </c>
      <c r="R8" s="50">
        <v>-17</v>
      </c>
      <c r="S8" s="48">
        <v>-18</v>
      </c>
      <c r="T8" s="48">
        <v>-19</v>
      </c>
      <c r="U8" s="48">
        <v>-20</v>
      </c>
      <c r="V8" s="48">
        <v>-21</v>
      </c>
      <c r="W8" s="48">
        <v>-22</v>
      </c>
      <c r="X8" s="48">
        <v>-23</v>
      </c>
      <c r="Y8" s="48">
        <v>-24</v>
      </c>
      <c r="Z8" s="48">
        <v>-25</v>
      </c>
      <c r="AA8" s="48">
        <v>-26</v>
      </c>
      <c r="AB8" s="48">
        <v>-27</v>
      </c>
      <c r="AC8" s="48">
        <v>-28</v>
      </c>
      <c r="AD8" s="48">
        <v>-29</v>
      </c>
      <c r="AE8" s="48">
        <v>-30</v>
      </c>
      <c r="AF8" s="48">
        <v>-31</v>
      </c>
      <c r="AG8" s="48">
        <v>-32</v>
      </c>
      <c r="AH8" s="48">
        <v>-33</v>
      </c>
      <c r="AI8" s="48">
        <v>-34</v>
      </c>
    </row>
    <row r="9" spans="1:51" ht="15.75" hidden="1" customHeight="1" x14ac:dyDescent="0.25"/>
    <row r="10" spans="1:51" s="54" customFormat="1" ht="56.25" customHeight="1" x14ac:dyDescent="0.25">
      <c r="A10" s="51" t="s">
        <v>0</v>
      </c>
      <c r="B10" s="51" t="s">
        <v>27</v>
      </c>
      <c r="C10" s="307" t="s">
        <v>26</v>
      </c>
      <c r="D10" s="308"/>
      <c r="E10" s="69"/>
      <c r="F10" s="51" t="s">
        <v>2</v>
      </c>
      <c r="G10" s="51" t="s">
        <v>3</v>
      </c>
      <c r="H10" s="51" t="s">
        <v>4</v>
      </c>
      <c r="I10" s="51" t="s">
        <v>5</v>
      </c>
      <c r="J10" s="51" t="s">
        <v>6</v>
      </c>
      <c r="K10" s="51" t="s">
        <v>7</v>
      </c>
      <c r="L10" s="51" t="s">
        <v>11</v>
      </c>
      <c r="M10" s="51" t="s">
        <v>46</v>
      </c>
      <c r="N10" s="51" t="s">
        <v>8</v>
      </c>
      <c r="O10" s="51" t="s">
        <v>28</v>
      </c>
      <c r="P10" s="51" t="s">
        <v>29</v>
      </c>
      <c r="Q10" s="51" t="s">
        <v>34</v>
      </c>
      <c r="R10" s="52" t="s">
        <v>32</v>
      </c>
      <c r="S10" s="51" t="s">
        <v>45</v>
      </c>
      <c r="T10" s="51" t="s">
        <v>30</v>
      </c>
      <c r="U10" s="51" t="s">
        <v>31</v>
      </c>
      <c r="V10" s="51" t="s">
        <v>430</v>
      </c>
      <c r="W10" s="51" t="s">
        <v>33</v>
      </c>
      <c r="X10" s="51" t="s">
        <v>35</v>
      </c>
      <c r="Y10" s="51" t="s">
        <v>40</v>
      </c>
      <c r="Z10" s="51" t="s">
        <v>41</v>
      </c>
      <c r="AA10" s="51" t="s">
        <v>42</v>
      </c>
      <c r="AB10" s="51" t="s">
        <v>43</v>
      </c>
      <c r="AC10" s="51" t="s">
        <v>44</v>
      </c>
      <c r="AD10" s="51" t="s">
        <v>36</v>
      </c>
      <c r="AE10" s="51" t="s">
        <v>37</v>
      </c>
      <c r="AF10" s="51" t="s">
        <v>38</v>
      </c>
      <c r="AG10" s="51" t="s">
        <v>39</v>
      </c>
      <c r="AH10" s="51" t="s">
        <v>47</v>
      </c>
      <c r="AI10" s="51" t="s">
        <v>12</v>
      </c>
      <c r="AJ10" s="53"/>
      <c r="AK10" s="53"/>
      <c r="AL10" s="53"/>
      <c r="AM10" s="53"/>
      <c r="AN10" s="53"/>
      <c r="AO10" s="53"/>
      <c r="AP10" s="53"/>
      <c r="AQ10" s="53"/>
      <c r="AR10" s="53"/>
      <c r="AS10" s="53"/>
      <c r="AT10" s="53"/>
      <c r="AU10" s="53"/>
      <c r="AV10" s="53"/>
      <c r="AW10" s="53"/>
      <c r="AX10" s="53"/>
      <c r="AY10" s="53"/>
    </row>
    <row r="11" spans="1:51" s="54" customFormat="1" ht="48.75" hidden="1" customHeight="1" x14ac:dyDescent="0.25">
      <c r="A11" s="42">
        <v>1</v>
      </c>
      <c r="B11" s="41">
        <f>VLOOKUP(AK11,'[1]tong K22'!$B$7:$C$768,2,0)</f>
        <v>13055357</v>
      </c>
      <c r="C11" s="72" t="s">
        <v>286</v>
      </c>
      <c r="D11" s="55" t="s">
        <v>89</v>
      </c>
      <c r="E11" s="41" t="str">
        <f t="shared" ref="E11:E21" si="0">TRIM(AJ11)&amp;" "&amp;TRIM(F11)</f>
        <v>Dương Thị Anh 13/11/1991</v>
      </c>
      <c r="F11" s="56" t="s">
        <v>287</v>
      </c>
      <c r="G11" s="42" t="str">
        <f>VLOOKUP(AK11,'[2]các nganh '!$G$7:$H$641,2,0)</f>
        <v>Bắc Giang</v>
      </c>
      <c r="H11" s="42" t="str">
        <f>VLOOKUP(AK11,'[2]các nganh '!$G$7:$I$641,3,0)</f>
        <v>Nữ</v>
      </c>
      <c r="I11" s="42" t="str">
        <f>VLOOKUP(AK11,'[2]các nganh '!$G$7:$L$641,6,0)</f>
        <v>Tài chính - Ngân hàng</v>
      </c>
      <c r="J11" s="42" t="str">
        <f>VLOOKUP(AK11,'[2]các nganh '!$G$7:$J$641,4,0)</f>
        <v>QH-2013-E</v>
      </c>
      <c r="K11" s="42" t="str">
        <f>VLOOKUP(AK11,'[2]các nganh '!$G$7:$M$641,7,0)</f>
        <v>60340201</v>
      </c>
      <c r="L11" s="42" t="str">
        <f>VLOOKUP(AK11,'[2]các nganh '!$G$7:$N$641,8,0)</f>
        <v>K22-TCNH1</v>
      </c>
      <c r="M11" s="42"/>
      <c r="N11" s="42" t="str">
        <f>VLOOKUP(AK11,'[2]các nganh '!$G$7:$O$641,9,0)</f>
        <v>Thẩm định dự án đầu tư tại Ngân hàng công thương Việt Nam - Chi nhánh Thanh xuân, trường hợp dự án đầu tư nhà máy nhựa Phúc Hà</v>
      </c>
      <c r="O11" s="42" t="str">
        <f>VLOOKUP(AK11,'[2]các nganh '!$G$7:$P$641,10,0)</f>
        <v>TS. Nguyễn Phú Hà</v>
      </c>
      <c r="P11" s="42" t="str">
        <f>VLOOKUP(AK11,'[2]các nganh '!$G$7:$Q$641,11,0)</f>
        <v xml:space="preserve"> Trường ĐH Kinh tế, ĐHQG Hà Nội</v>
      </c>
      <c r="Q11" s="56" t="str">
        <f t="shared" ref="Q11:Q21" si="1">AO11</f>
        <v>1996/QĐ-ĐHKT,ngày 27/05/2015 của Hiệu trưởng Trường ĐHKT-ĐHQGHN</v>
      </c>
      <c r="R11" s="57"/>
      <c r="S11" s="42"/>
      <c r="T11" s="58"/>
      <c r="U11" s="42"/>
      <c r="V11" s="42" t="s">
        <v>49</v>
      </c>
      <c r="W11" s="42" t="s">
        <v>54</v>
      </c>
      <c r="X11" s="57"/>
      <c r="Y11" s="42"/>
      <c r="Z11" s="42"/>
      <c r="AA11" s="42"/>
      <c r="AB11" s="42"/>
      <c r="AC11" s="42"/>
      <c r="AD11" s="42"/>
      <c r="AE11" s="56" t="s">
        <v>289</v>
      </c>
      <c r="AF11" s="59" t="s">
        <v>290</v>
      </c>
      <c r="AG11" s="42"/>
      <c r="AH11" s="42"/>
      <c r="AI11" s="42"/>
      <c r="AJ11" s="41" t="str">
        <f t="shared" ref="AJ11:AJ21" si="2">TRIM(C11)&amp;" "&amp;TRIM(D11)</f>
        <v>Dương Thị Anh</v>
      </c>
      <c r="AK11" s="41" t="str">
        <f t="shared" ref="AK11:AK21" si="3">TRIM(AJ11)&amp;" "&amp;TRIM(F11)</f>
        <v>Dương Thị Anh 13/11/1991</v>
      </c>
      <c r="AL11" s="70" t="s">
        <v>288</v>
      </c>
      <c r="AM11" s="53" t="s">
        <v>51</v>
      </c>
      <c r="AN11" s="56" t="s">
        <v>50</v>
      </c>
      <c r="AO11" s="53" t="str">
        <f t="shared" ref="AO11:AO21" si="4">AL11&amp;AM11&amp;AN11</f>
        <v>1996/QĐ-ĐHKT,ngày 27/05/2015 của Hiệu trưởng Trường ĐHKT-ĐHQGHN</v>
      </c>
      <c r="AP11" s="53" t="str">
        <f>AF11&amp;","</f>
        <v>anhduongvnu@gmail.com,</v>
      </c>
      <c r="AQ11" s="53"/>
      <c r="AR11" s="53"/>
      <c r="AS11" s="53"/>
      <c r="AT11" s="53"/>
      <c r="AU11" s="53"/>
      <c r="AV11" s="53"/>
      <c r="AW11" s="53"/>
      <c r="AX11" s="53"/>
      <c r="AY11" s="53"/>
    </row>
    <row r="12" spans="1:51" s="54" customFormat="1" ht="48.75" hidden="1" customHeight="1" x14ac:dyDescent="0.25">
      <c r="A12" s="42">
        <v>2</v>
      </c>
      <c r="B12" s="41">
        <f>VLOOKUP(AK12,'[1]tong K22'!$B$7:$C$768,2,0)</f>
        <v>13055360</v>
      </c>
      <c r="C12" s="72" t="s">
        <v>56</v>
      </c>
      <c r="D12" s="55" t="s">
        <v>89</v>
      </c>
      <c r="E12" s="41" t="str">
        <f t="shared" si="0"/>
        <v>Nguyễn Thị Anh 03/02/1990</v>
      </c>
      <c r="F12" s="56" t="s">
        <v>282</v>
      </c>
      <c r="G12" s="42" t="str">
        <f>VLOOKUP(AK12,'[2]các nganh '!$G$7:$H$641,2,0)</f>
        <v>Thái Bình</v>
      </c>
      <c r="H12" s="42" t="str">
        <f>VLOOKUP(AK12,'[2]các nganh '!$G$7:$I$641,3,0)</f>
        <v>Nữ</v>
      </c>
      <c r="I12" s="42" t="str">
        <f>VLOOKUP(AK12,'[2]các nganh '!$G$7:$L$641,6,0)</f>
        <v>Tài chính - Ngân hàng</v>
      </c>
      <c r="J12" s="42" t="str">
        <f>VLOOKUP(AK12,'[2]các nganh '!$G$7:$J$641,4,0)</f>
        <v>QH-2013-E</v>
      </c>
      <c r="K12" s="42" t="str">
        <f>VLOOKUP(AK12,'[2]các nganh '!$G$7:$M$641,7,0)</f>
        <v>60340201</v>
      </c>
      <c r="L12" s="42" t="str">
        <f>VLOOKUP(AK12,'[2]các nganh '!$G$7:$N$641,8,0)</f>
        <v>K22-TCNH1</v>
      </c>
      <c r="M12" s="42"/>
      <c r="N12" s="42" t="str">
        <f>VLOOKUP(AK12,'[2]các nganh '!$G$7:$O$641,9,0)</f>
        <v>Phát triển hoạt động Bancassurance tại Ngân hàng TMCP Việt Nam Thịnh Vượng - Chi nhánh Liễu Giai</v>
      </c>
      <c r="O12" s="42" t="str">
        <f>VLOOKUP(AK12,'[2]các nganh '!$G$7:$P$641,10,0)</f>
        <v>TS. Nguyễn Phú Hà</v>
      </c>
      <c r="P12" s="42" t="str">
        <f>VLOOKUP(AK12,'[2]các nganh '!$G$7:$Q$641,11,0)</f>
        <v xml:space="preserve"> Trường ĐH Kinh tế, ĐHQG Hà Nội</v>
      </c>
      <c r="Q12" s="56" t="str">
        <f t="shared" si="1"/>
        <v>1998/QĐ-ĐHKT,ngày 27/05/2015 của Hiệu trưởng Trường ĐHKT-ĐHQGHN</v>
      </c>
      <c r="R12" s="57"/>
      <c r="S12" s="42"/>
      <c r="T12" s="58"/>
      <c r="U12" s="42"/>
      <c r="V12" s="42" t="s">
        <v>49</v>
      </c>
      <c r="W12" s="42" t="s">
        <v>54</v>
      </c>
      <c r="X12" s="57"/>
      <c r="Y12" s="42"/>
      <c r="Z12" s="42"/>
      <c r="AA12" s="42"/>
      <c r="AB12" s="42"/>
      <c r="AC12" s="42"/>
      <c r="AD12" s="42"/>
      <c r="AE12" s="56" t="s">
        <v>283</v>
      </c>
      <c r="AF12" s="59" t="s">
        <v>284</v>
      </c>
      <c r="AG12" s="42"/>
      <c r="AH12" s="42"/>
      <c r="AI12" s="42"/>
      <c r="AJ12" s="41" t="str">
        <f t="shared" si="2"/>
        <v>Nguyễn Thị Anh</v>
      </c>
      <c r="AK12" s="41" t="str">
        <f t="shared" si="3"/>
        <v>Nguyễn Thị Anh 03/02/1990</v>
      </c>
      <c r="AL12" s="65" t="s">
        <v>285</v>
      </c>
      <c r="AM12" s="53" t="s">
        <v>51</v>
      </c>
      <c r="AN12" s="56" t="s">
        <v>50</v>
      </c>
      <c r="AO12" s="53" t="str">
        <f t="shared" si="4"/>
        <v>1998/QĐ-ĐHKT,ngày 27/05/2015 của Hiệu trưởng Trường ĐHKT-ĐHQGHN</v>
      </c>
      <c r="AP12" s="53" t="str">
        <f t="shared" ref="AP12:AP59" si="5">AF12&amp;","</f>
        <v>anhnguyentb3290@gmail.com,</v>
      </c>
      <c r="AQ12" s="53"/>
      <c r="AR12" s="53"/>
      <c r="AS12" s="53"/>
      <c r="AT12" s="53"/>
      <c r="AU12" s="53"/>
      <c r="AV12" s="53"/>
      <c r="AW12" s="53"/>
      <c r="AX12" s="53"/>
      <c r="AY12" s="53"/>
    </row>
    <row r="13" spans="1:51" s="54" customFormat="1" ht="48.75" hidden="1" customHeight="1" x14ac:dyDescent="0.25">
      <c r="A13" s="42">
        <v>3</v>
      </c>
      <c r="B13" s="41">
        <f>VLOOKUP(AK13,'[1]tong K22'!$B$7:$C$768,2,0)</f>
        <v>13055173</v>
      </c>
      <c r="C13" s="72" t="s">
        <v>137</v>
      </c>
      <c r="D13" s="55" t="s">
        <v>138</v>
      </c>
      <c r="E13" s="41" t="str">
        <f t="shared" si="0"/>
        <v>Trương Hữu Bách 08/10/1974</v>
      </c>
      <c r="F13" s="56" t="s">
        <v>139</v>
      </c>
      <c r="G13" s="42" t="s">
        <v>121</v>
      </c>
      <c r="H13" s="42" t="str">
        <f>VLOOKUP(AK13,'[2]các nganh '!$G$7:$I$641,3,0)</f>
        <v>Nam</v>
      </c>
      <c r="I13" s="42" t="str">
        <f>VLOOKUP(AK13,'[2]các nganh '!$G$7:$L$641,6,0)</f>
        <v>Quản lý kinh tế</v>
      </c>
      <c r="J13" s="42" t="str">
        <f>VLOOKUP(AK13,'[2]các nganh '!$G$7:$J$641,4,0)</f>
        <v>QH-2013-E</v>
      </c>
      <c r="K13" s="42" t="str">
        <f>VLOOKUP(AK13,'[2]các nganh '!$G$7:$M$641,7,0)</f>
        <v>60340410</v>
      </c>
      <c r="L13" s="42" t="str">
        <f>VLOOKUP(AK13,'[2]các nganh '!$G$7:$N$641,8,0)</f>
        <v>K22 QLKT5</v>
      </c>
      <c r="M13" s="42"/>
      <c r="N13" s="42" t="str">
        <f>VLOOKUP(AK13,'[2]các nganh '!$G$7:$O$641,9,0)</f>
        <v>Chống thất thu thuế thu nhập doanh nghiệp đối với doanh nghiệp ngoài nhà nước tại thành phố Phủ Lý, tỉnh Hà Nam</v>
      </c>
      <c r="O13" s="42" t="str">
        <f>VLOOKUP(AK13,'[2]các nganh '!$G$7:$P$641,10,0)</f>
        <v>TS. Trần Quang Tuyến</v>
      </c>
      <c r="P13" s="42" t="str">
        <f>VLOOKUP(AK13,'[2]các nganh '!$G$7:$Q$641,11,0)</f>
        <v xml:space="preserve"> Trường ĐH Kinh tế, ĐHQG Hà Nội</v>
      </c>
      <c r="Q13" s="56" t="str">
        <f t="shared" si="1"/>
        <v>799/QĐ-ĐHKT,ngày 23/03/2015 của Hiệu trưởng Trường ĐHKT-ĐHQGHN</v>
      </c>
      <c r="R13" s="57"/>
      <c r="S13" s="42"/>
      <c r="T13" s="58"/>
      <c r="U13" s="42"/>
      <c r="V13" s="42" t="s">
        <v>143</v>
      </c>
      <c r="W13" s="42" t="s">
        <v>55</v>
      </c>
      <c r="X13" s="57"/>
      <c r="Y13" s="42"/>
      <c r="Z13" s="42"/>
      <c r="AA13" s="42"/>
      <c r="AB13" s="42"/>
      <c r="AC13" s="42"/>
      <c r="AD13" s="42"/>
      <c r="AE13" s="56" t="s">
        <v>141</v>
      </c>
      <c r="AF13" s="59" t="s">
        <v>142</v>
      </c>
      <c r="AG13" s="42"/>
      <c r="AH13" s="42"/>
      <c r="AI13" s="42"/>
      <c r="AJ13" s="41" t="str">
        <f t="shared" si="2"/>
        <v>Trương Hữu Bách</v>
      </c>
      <c r="AK13" s="41" t="str">
        <f t="shared" si="3"/>
        <v>Trương Hữu Bách 08/10/1974</v>
      </c>
      <c r="AL13" s="65" t="s">
        <v>140</v>
      </c>
      <c r="AM13" s="53" t="s">
        <v>51</v>
      </c>
      <c r="AN13" s="56" t="s">
        <v>52</v>
      </c>
      <c r="AO13" s="53" t="str">
        <f t="shared" si="4"/>
        <v>799/QĐ-ĐHKT,ngày 23/03/2015 của Hiệu trưởng Trường ĐHKT-ĐHQGHN</v>
      </c>
      <c r="AP13" s="53" t="str">
        <f t="shared" si="5"/>
        <v>truonghuubach@gmail.com,</v>
      </c>
      <c r="AQ13" s="53"/>
      <c r="AR13" s="53"/>
      <c r="AS13" s="53"/>
      <c r="AT13" s="53"/>
      <c r="AU13" s="53"/>
      <c r="AV13" s="53"/>
      <c r="AW13" s="53"/>
      <c r="AX13" s="53"/>
      <c r="AY13" s="53"/>
    </row>
    <row r="14" spans="1:51" s="54" customFormat="1" ht="48.75" hidden="1" customHeight="1" x14ac:dyDescent="0.25">
      <c r="A14" s="42">
        <v>4</v>
      </c>
      <c r="B14" s="41">
        <f>VLOOKUP(AK14,'[1]tong K22'!$B$7:$C$768,2,0)</f>
        <v>13055581</v>
      </c>
      <c r="C14" s="72" t="s">
        <v>388</v>
      </c>
      <c r="D14" s="55" t="s">
        <v>109</v>
      </c>
      <c r="E14" s="41" t="str">
        <f t="shared" si="0"/>
        <v>Lê Thanh Bình 08/08/1980</v>
      </c>
      <c r="F14" s="56" t="s">
        <v>389</v>
      </c>
      <c r="G14" s="42" t="str">
        <f>VLOOKUP(AK14,'[2]các nganh '!$G$7:$H$641,2,0)</f>
        <v>Hà Nội</v>
      </c>
      <c r="H14" s="42" t="str">
        <f>VLOOKUP(AK14,'[2]các nganh '!$G$7:$I$641,3,0)</f>
        <v>Nam</v>
      </c>
      <c r="I14" s="42" t="str">
        <f>VLOOKUP(AK14,'[2]các nganh '!$G$7:$L$641,6,0)</f>
        <v>Quản lý kinh tế</v>
      </c>
      <c r="J14" s="42" t="str">
        <f>VLOOKUP(AK14,'[2]các nganh '!$G$7:$J$641,4,0)</f>
        <v>QH-2013-E</v>
      </c>
      <c r="K14" s="42" t="str">
        <f>VLOOKUP(AK14,'[2]các nganh '!$G$7:$M$641,7,0)</f>
        <v>60340410</v>
      </c>
      <c r="L14" s="42" t="s">
        <v>378</v>
      </c>
      <c r="M14" s="42"/>
      <c r="N14" s="42" t="str">
        <f>VLOOKUP(AK14,'[2]các nganh '!$G$7:$O$641,9,0)</f>
        <v>Quản lý nhà nước về chất thải rắn trên địa bàn quận Nam Từ Liêm</v>
      </c>
      <c r="O14" s="42" t="str">
        <f>VLOOKUP(AK14,'[2]các nganh '!$G$7:$P$641,10,0)</f>
        <v>TS. Nguyễn Ngọc Dũng</v>
      </c>
      <c r="P14" s="42" t="str">
        <f>VLOOKUP(AK14,'[2]các nganh '!$G$7:$Q$641,11,0)</f>
        <v>Liên minh HTX Việt Nam</v>
      </c>
      <c r="Q14" s="56" t="str">
        <f t="shared" si="1"/>
        <v>2081/QĐ-ĐHKT,ngày 27/05/2015 của Hiệu trưởng Trường ĐHKT-ĐHQGHN</v>
      </c>
      <c r="R14" s="57"/>
      <c r="S14" s="42"/>
      <c r="T14" s="58"/>
      <c r="U14" s="42"/>
      <c r="V14" s="42" t="s">
        <v>49</v>
      </c>
      <c r="W14" s="42" t="s">
        <v>54</v>
      </c>
      <c r="X14" s="57"/>
      <c r="Y14" s="42"/>
      <c r="Z14" s="42"/>
      <c r="AA14" s="42"/>
      <c r="AB14" s="42"/>
      <c r="AC14" s="42"/>
      <c r="AD14" s="42"/>
      <c r="AE14" s="56" t="s">
        <v>390</v>
      </c>
      <c r="AF14" s="59" t="s">
        <v>391</v>
      </c>
      <c r="AG14" s="42"/>
      <c r="AH14" s="42"/>
      <c r="AI14" s="42"/>
      <c r="AJ14" s="41" t="str">
        <f t="shared" si="2"/>
        <v>Lê Thanh Bình</v>
      </c>
      <c r="AK14" s="41" t="str">
        <f t="shared" si="3"/>
        <v>Lê Thanh Bình 08/08/1980</v>
      </c>
      <c r="AL14" s="65" t="s">
        <v>392</v>
      </c>
      <c r="AM14" s="53" t="s">
        <v>51</v>
      </c>
      <c r="AN14" s="56" t="s">
        <v>50</v>
      </c>
      <c r="AO14" s="53" t="str">
        <f t="shared" si="4"/>
        <v>2081/QĐ-ĐHKT,ngày 27/05/2015 của Hiệu trưởng Trường ĐHKT-ĐHQGHN</v>
      </c>
      <c r="AP14" s="53" t="str">
        <f t="shared" si="5"/>
        <v>binhpxd80@gmail.com,</v>
      </c>
      <c r="AQ14" s="53"/>
      <c r="AR14" s="53"/>
      <c r="AS14" s="53"/>
      <c r="AT14" s="53"/>
      <c r="AU14" s="53"/>
      <c r="AV14" s="53"/>
      <c r="AW14" s="53"/>
      <c r="AX14" s="53"/>
      <c r="AY14" s="53"/>
    </row>
    <row r="15" spans="1:51" s="54" customFormat="1" ht="48.75" hidden="1" customHeight="1" x14ac:dyDescent="0.25">
      <c r="A15" s="42">
        <v>5</v>
      </c>
      <c r="B15" s="41">
        <f>VLOOKUP(AK15,'[1]tong K22'!$B$7:$C$768,2,0)</f>
        <v>13055181</v>
      </c>
      <c r="C15" s="72" t="s">
        <v>222</v>
      </c>
      <c r="D15" s="55" t="s">
        <v>223</v>
      </c>
      <c r="E15" s="41" t="str">
        <f t="shared" si="0"/>
        <v>Nguyễn Linh Chi 30/11/1982</v>
      </c>
      <c r="F15" s="56" t="s">
        <v>224</v>
      </c>
      <c r="G15" s="42" t="s">
        <v>80</v>
      </c>
      <c r="H15" s="42" t="s">
        <v>86</v>
      </c>
      <c r="I15" s="42" t="s">
        <v>106</v>
      </c>
      <c r="J15" s="42" t="s">
        <v>59</v>
      </c>
      <c r="K15" s="42" t="s">
        <v>107</v>
      </c>
      <c r="L15" s="42" t="s">
        <v>108</v>
      </c>
      <c r="M15" s="42"/>
      <c r="N15" s="42" t="s">
        <v>225</v>
      </c>
      <c r="O15" s="42" t="s">
        <v>226</v>
      </c>
      <c r="P15" s="42" t="s">
        <v>227</v>
      </c>
      <c r="Q15" s="56" t="str">
        <f t="shared" si="1"/>
        <v>2952/QĐ-ĐHKT,ngày 15/7/2015 của Hiệu trưởng Trường ĐHKT-ĐHQGHN</v>
      </c>
      <c r="R15" s="57"/>
      <c r="S15" s="42"/>
      <c r="T15" s="58"/>
      <c r="U15" s="42"/>
      <c r="V15" s="42" t="s">
        <v>49</v>
      </c>
      <c r="W15" s="42" t="s">
        <v>55</v>
      </c>
      <c r="X15" s="57"/>
      <c r="Y15" s="42"/>
      <c r="Z15" s="42"/>
      <c r="AA15" s="42"/>
      <c r="AB15" s="42"/>
      <c r="AC15" s="42"/>
      <c r="AD15" s="42"/>
      <c r="AE15" s="56" t="s">
        <v>229</v>
      </c>
      <c r="AF15" s="59" t="s">
        <v>230</v>
      </c>
      <c r="AG15" s="42"/>
      <c r="AH15" s="42"/>
      <c r="AI15" s="42"/>
      <c r="AJ15" s="41" t="str">
        <f t="shared" si="2"/>
        <v>Nguyễn Linh Chi</v>
      </c>
      <c r="AK15" s="41" t="str">
        <f t="shared" si="3"/>
        <v>Nguyễn Linh Chi 30/11/1982</v>
      </c>
      <c r="AL15" s="65" t="s">
        <v>228</v>
      </c>
      <c r="AM15" s="53" t="s">
        <v>51</v>
      </c>
      <c r="AN15" s="56" t="s">
        <v>201</v>
      </c>
      <c r="AO15" s="53" t="str">
        <f t="shared" si="4"/>
        <v>2952/QĐ-ĐHKT,ngày 15/7/2015 của Hiệu trưởng Trường ĐHKT-ĐHQGHN</v>
      </c>
      <c r="AP15" s="53" t="str">
        <f t="shared" si="5"/>
        <v>linhchi_nguyen82@yahoo.com,</v>
      </c>
      <c r="AQ15" s="53"/>
      <c r="AR15" s="53"/>
      <c r="AS15" s="53"/>
      <c r="AT15" s="53"/>
      <c r="AU15" s="53"/>
      <c r="AV15" s="53"/>
      <c r="AW15" s="53"/>
      <c r="AX15" s="53"/>
      <c r="AY15" s="53"/>
    </row>
    <row r="16" spans="1:51" s="54" customFormat="1" ht="48.75" hidden="1" customHeight="1" x14ac:dyDescent="0.25">
      <c r="A16" s="42">
        <v>6</v>
      </c>
      <c r="B16" s="41">
        <f>VLOOKUP(AK16,'[1]tong K22'!$B$7:$C$768,2,0)</f>
        <v>13055333</v>
      </c>
      <c r="C16" s="72" t="s">
        <v>406</v>
      </c>
      <c r="D16" s="55" t="s">
        <v>82</v>
      </c>
      <c r="E16" s="41" t="str">
        <f t="shared" si="0"/>
        <v>Lưu Văn Chung 05/05/1988</v>
      </c>
      <c r="F16" s="56" t="s">
        <v>407</v>
      </c>
      <c r="G16" s="42" t="str">
        <f>VLOOKUP(AK16,'[2]các nganh '!$G$7:$H$641,2,0)</f>
        <v>Hải Phòng</v>
      </c>
      <c r="H16" s="42" t="str">
        <f>VLOOKUP(AK16,'[2]các nganh '!$G$7:$I$641,3,0)</f>
        <v>Nam</v>
      </c>
      <c r="I16" s="42" t="str">
        <f>VLOOKUP(AK16,'[2]các nganh '!$G$7:$L$641,6,0)</f>
        <v>Kinh tế quốc tế</v>
      </c>
      <c r="J16" s="42" t="str">
        <f>VLOOKUP(AK16,'[2]các nganh '!$G$7:$J$641,4,0)</f>
        <v>QH-2013-E</v>
      </c>
      <c r="K16" s="42" t="str">
        <f>VLOOKUP(AK16,'[2]các nganh '!$G$7:$M$641,7,0)</f>
        <v>60310106</v>
      </c>
      <c r="L16" s="42" t="str">
        <f>VLOOKUP(AK16,'[2]các nganh '!$G$7:$N$641,8,0)</f>
        <v>KTQT</v>
      </c>
      <c r="M16" s="42"/>
      <c r="N16" s="42" t="str">
        <f>VLOOKUP(AK16,'[2]các nganh '!$G$7:$O$641,9,0)</f>
        <v>Chính sách hỗ trợ ngành công nghiệp ô tô Việt Nam trong bối cảnh hội nhập kinh tế quốc tế</v>
      </c>
      <c r="O16" s="42" t="str">
        <f>VLOOKUP(AK16,'[2]các nganh '!$G$7:$P$641,10,0)</f>
        <v>TS. Nguyễn Thị Vũ Hà</v>
      </c>
      <c r="P16" s="42" t="str">
        <f>VLOOKUP(AK16,'[2]các nganh '!$G$7:$Q$641,11,0)</f>
        <v xml:space="preserve"> Trường ĐH Kinh tế, ĐHQG Hà Nội</v>
      </c>
      <c r="Q16" s="56" t="str">
        <f t="shared" si="1"/>
        <v>1977/QĐ-ĐHKT,ngày 27/05/2015 của Hiệu trưởng Trường ĐHKT-ĐHQGHN</v>
      </c>
      <c r="R16" s="57"/>
      <c r="S16" s="42"/>
      <c r="T16" s="58"/>
      <c r="U16" s="42"/>
      <c r="V16" s="42" t="s">
        <v>49</v>
      </c>
      <c r="W16" s="42" t="s">
        <v>54</v>
      </c>
      <c r="X16" s="57"/>
      <c r="Y16" s="42"/>
      <c r="Z16" s="42"/>
      <c r="AA16" s="42"/>
      <c r="AB16" s="42"/>
      <c r="AC16" s="42"/>
      <c r="AD16" s="42"/>
      <c r="AE16" s="56" t="s">
        <v>408</v>
      </c>
      <c r="AF16" s="59" t="s">
        <v>418</v>
      </c>
      <c r="AG16" s="42"/>
      <c r="AH16" s="42"/>
      <c r="AI16" s="42"/>
      <c r="AJ16" s="41" t="str">
        <f t="shared" si="2"/>
        <v>Lưu Văn Chung</v>
      </c>
      <c r="AK16" s="41" t="str">
        <f t="shared" si="3"/>
        <v>Lưu Văn Chung 05/05/1988</v>
      </c>
      <c r="AL16" s="65" t="s">
        <v>409</v>
      </c>
      <c r="AM16" s="53" t="s">
        <v>51</v>
      </c>
      <c r="AN16" s="56" t="s">
        <v>50</v>
      </c>
      <c r="AO16" s="53" t="str">
        <f t="shared" si="4"/>
        <v>1977/QĐ-ĐHKT,ngày 27/05/2015 của Hiệu trưởng Trường ĐHKT-ĐHQGHN</v>
      </c>
      <c r="AP16" s="53" t="str">
        <f t="shared" si="5"/>
        <v>lvchungccvc@gmail.com,</v>
      </c>
      <c r="AQ16" s="53"/>
      <c r="AR16" s="53"/>
      <c r="AS16" s="53"/>
      <c r="AT16" s="53"/>
      <c r="AU16" s="53"/>
      <c r="AV16" s="53"/>
      <c r="AW16" s="53"/>
      <c r="AX16" s="53"/>
      <c r="AY16" s="53"/>
    </row>
    <row r="17" spans="1:51" s="54" customFormat="1" ht="48.75" hidden="1" customHeight="1" x14ac:dyDescent="0.25">
      <c r="A17" s="42">
        <v>7</v>
      </c>
      <c r="B17" s="41">
        <f>VLOOKUP(AK17,'[1]tong K22'!$B$7:$C$768,2,0)</f>
        <v>13055473</v>
      </c>
      <c r="C17" s="72" t="s">
        <v>327</v>
      </c>
      <c r="D17" s="55" t="s">
        <v>292</v>
      </c>
      <c r="E17" s="41" t="str">
        <f t="shared" si="0"/>
        <v>Hoàng Thị Công 20/08/1988</v>
      </c>
      <c r="F17" s="56" t="s">
        <v>328</v>
      </c>
      <c r="G17" s="42" t="str">
        <f>VLOOKUP(AK17,'[2]các nganh '!$G$7:$H$641,2,0)</f>
        <v>Nghệ An</v>
      </c>
      <c r="H17" s="42" t="str">
        <f>VLOOKUP(AK17,'[2]các nganh '!$G$7:$I$641,3,0)</f>
        <v>Nữ</v>
      </c>
      <c r="I17" s="42" t="str">
        <f>VLOOKUP(AK17,'[2]các nganh '!$G$7:$L$641,6,0)</f>
        <v>Quản trị kinh doanh</v>
      </c>
      <c r="J17" s="42" t="str">
        <f>VLOOKUP(AK17,'[2]các nganh '!$G$7:$J$641,4,0)</f>
        <v>QH-2013-E</v>
      </c>
      <c r="K17" s="42">
        <v>60340102</v>
      </c>
      <c r="L17" s="42" t="s">
        <v>380</v>
      </c>
      <c r="M17" s="42"/>
      <c r="N17" s="42" t="str">
        <f>VLOOKUP(AK17,'[2]các nganh '!$G$7:$O$641,9,0)</f>
        <v>Đào tạo nhân lực tại Công ty Cố phần tin học viễn thông Petrolimex</v>
      </c>
      <c r="O17" s="42" t="str">
        <f>VLOOKUP(AK17,'[2]các nganh '!$G$7:$P$641,10,0)</f>
        <v>PGS.TS. Nguyễn Thị Minh Nhàn</v>
      </c>
      <c r="P17" s="42" t="str">
        <f>VLOOKUP(AK17,'[2]các nganh '!$G$7:$Q$641,11,0)</f>
        <v>Trường ĐHHTM</v>
      </c>
      <c r="Q17" s="56" t="str">
        <f t="shared" si="1"/>
        <v>1875/QĐ-ĐHKT,ngày 27/05/2015 của Hiệu trưởng Trường ĐHKT-ĐHQGHN</v>
      </c>
      <c r="R17" s="57"/>
      <c r="S17" s="42"/>
      <c r="T17" s="58"/>
      <c r="U17" s="42"/>
      <c r="V17" s="42" t="s">
        <v>49</v>
      </c>
      <c r="W17" s="42" t="s">
        <v>54</v>
      </c>
      <c r="X17" s="57"/>
      <c r="Y17" s="42"/>
      <c r="Z17" s="42"/>
      <c r="AA17" s="42"/>
      <c r="AB17" s="42"/>
      <c r="AC17" s="42"/>
      <c r="AD17" s="42"/>
      <c r="AE17" s="56" t="s">
        <v>329</v>
      </c>
      <c r="AF17" s="59" t="s">
        <v>330</v>
      </c>
      <c r="AG17" s="42"/>
      <c r="AH17" s="42"/>
      <c r="AI17" s="42"/>
      <c r="AJ17" s="41" t="str">
        <f t="shared" si="2"/>
        <v>Hoàng Thị Công</v>
      </c>
      <c r="AK17" s="41" t="str">
        <f t="shared" si="3"/>
        <v>Hoàng Thị Công 20/08/1988</v>
      </c>
      <c r="AL17" s="65" t="s">
        <v>331</v>
      </c>
      <c r="AM17" s="53" t="s">
        <v>51</v>
      </c>
      <c r="AN17" s="56" t="s">
        <v>50</v>
      </c>
      <c r="AO17" s="53" t="str">
        <f t="shared" si="4"/>
        <v>1875/QĐ-ĐHKT,ngày 27/05/2015 của Hiệu trưởng Trường ĐHKT-ĐHQGHN</v>
      </c>
      <c r="AP17" s="53" t="str">
        <f t="shared" si="5"/>
        <v>htcong208@gmail.com,</v>
      </c>
      <c r="AQ17" s="53"/>
      <c r="AR17" s="53"/>
      <c r="AS17" s="53"/>
      <c r="AT17" s="53"/>
      <c r="AU17" s="53"/>
      <c r="AV17" s="53"/>
      <c r="AW17" s="53"/>
      <c r="AX17" s="53"/>
      <c r="AY17" s="53"/>
    </row>
    <row r="18" spans="1:51" s="54" customFormat="1" ht="48.75" hidden="1" customHeight="1" x14ac:dyDescent="0.25">
      <c r="A18" s="42">
        <v>8</v>
      </c>
      <c r="B18" s="41">
        <f>VLOOKUP(AK18,'[1]tong K22'!$B$7:$C$768,2,0)</f>
        <v>13055372</v>
      </c>
      <c r="C18" s="72" t="s">
        <v>291</v>
      </c>
      <c r="D18" s="55" t="s">
        <v>292</v>
      </c>
      <c r="E18" s="41" t="str">
        <f t="shared" si="0"/>
        <v>Lê Nguyên Công 22/10/1988</v>
      </c>
      <c r="F18" s="56" t="s">
        <v>293</v>
      </c>
      <c r="G18" s="42" t="str">
        <f>VLOOKUP(AK18,'[2]các nganh '!$G$7:$H$641,2,0)</f>
        <v>Hà Nội</v>
      </c>
      <c r="H18" s="42" t="str">
        <f>VLOOKUP(AK18,'[2]các nganh '!$G$7:$I$641,3,0)</f>
        <v>Nam</v>
      </c>
      <c r="I18" s="42" t="str">
        <f>VLOOKUP(AK18,'[2]các nganh '!$G$7:$L$641,6,0)</f>
        <v>Tài chính - Ngân hàng</v>
      </c>
      <c r="J18" s="42" t="str">
        <f>VLOOKUP(AK18,'[2]các nganh '!$G$7:$J$641,4,0)</f>
        <v>QH-2013-E</v>
      </c>
      <c r="K18" s="42" t="str">
        <f>VLOOKUP(AK18,'[2]các nganh '!$G$7:$M$641,7,0)</f>
        <v>60340201</v>
      </c>
      <c r="L18" s="42" t="str">
        <f>VLOOKUP(AK18,'[2]các nganh '!$G$7:$N$641,8,0)</f>
        <v>K22-TCNH1</v>
      </c>
      <c r="M18" s="42"/>
      <c r="N18" s="42" t="str">
        <f>VLOOKUP(AK18,'[2]các nganh '!$G$7:$O$641,9,0)</f>
        <v>Định giá cổ phiếu Ngân hàng thương mại sau sáp nhập</v>
      </c>
      <c r="O18" s="42" t="str">
        <f>VLOOKUP(AK18,'[2]các nganh '!$G$7:$P$641,10,0)</f>
        <v>TS. Nguyễn Phú Hà</v>
      </c>
      <c r="P18" s="42" t="str">
        <f>VLOOKUP(AK18,'[2]các nganh '!$G$7:$Q$641,11,0)</f>
        <v xml:space="preserve"> Trường ĐH Kinh tế, ĐHQG Hà Nội</v>
      </c>
      <c r="Q18" s="56" t="str">
        <f t="shared" si="1"/>
        <v>2002/QĐ-ĐHKT,ngày 27/05/2015 của Hiệu trưởng Trường ĐHKT-ĐHQGHN</v>
      </c>
      <c r="R18" s="57"/>
      <c r="S18" s="42"/>
      <c r="T18" s="58"/>
      <c r="U18" s="42"/>
      <c r="V18" s="42" t="s">
        <v>49</v>
      </c>
      <c r="W18" s="42" t="s">
        <v>54</v>
      </c>
      <c r="X18" s="57"/>
      <c r="Y18" s="42"/>
      <c r="Z18" s="42"/>
      <c r="AA18" s="42"/>
      <c r="AB18" s="42"/>
      <c r="AC18" s="42"/>
      <c r="AD18" s="42"/>
      <c r="AE18" s="56" t="s">
        <v>294</v>
      </c>
      <c r="AF18" s="59" t="s">
        <v>295</v>
      </c>
      <c r="AG18" s="42"/>
      <c r="AH18" s="42"/>
      <c r="AI18" s="42"/>
      <c r="AJ18" s="41" t="str">
        <f t="shared" si="2"/>
        <v>Lê Nguyên Công</v>
      </c>
      <c r="AK18" s="41" t="str">
        <f t="shared" si="3"/>
        <v>Lê Nguyên Công 22/10/1988</v>
      </c>
      <c r="AL18" s="65" t="s">
        <v>296</v>
      </c>
      <c r="AM18" s="53" t="s">
        <v>51</v>
      </c>
      <c r="AN18" s="56" t="s">
        <v>50</v>
      </c>
      <c r="AO18" s="53" t="str">
        <f t="shared" si="4"/>
        <v>2002/QĐ-ĐHKT,ngày 27/05/2015 của Hiệu trưởng Trường ĐHKT-ĐHQGHN</v>
      </c>
      <c r="AP18" s="53" t="str">
        <f t="shared" si="5"/>
        <v>lecong88@gmail.com,</v>
      </c>
      <c r="AQ18" s="53"/>
      <c r="AR18" s="53"/>
      <c r="AS18" s="53"/>
      <c r="AT18" s="53"/>
      <c r="AU18" s="53"/>
      <c r="AV18" s="53"/>
      <c r="AW18" s="53"/>
      <c r="AX18" s="53"/>
      <c r="AY18" s="53"/>
    </row>
    <row r="19" spans="1:51" s="54" customFormat="1" ht="48.75" hidden="1" customHeight="1" x14ac:dyDescent="0.25">
      <c r="A19" s="42">
        <v>9</v>
      </c>
      <c r="B19" s="41" t="e">
        <f>VLOOKUP(AK19,'[1]tong K22'!$B$7:$C$768,2,0)</f>
        <v>#N/A</v>
      </c>
      <c r="C19" s="72" t="s">
        <v>370</v>
      </c>
      <c r="D19" s="55" t="s">
        <v>176</v>
      </c>
      <c r="E19" s="41" t="str">
        <f t="shared" si="0"/>
        <v>Đinh Tuấn Đạt 15/11/1987</v>
      </c>
      <c r="F19" s="56" t="s">
        <v>371</v>
      </c>
      <c r="G19" s="42" t="s">
        <v>93</v>
      </c>
      <c r="H19" s="42" t="s">
        <v>57</v>
      </c>
      <c r="I19" s="42" t="s">
        <v>106</v>
      </c>
      <c r="J19" s="42" t="s">
        <v>59</v>
      </c>
      <c r="K19" s="42" t="s">
        <v>107</v>
      </c>
      <c r="L19" s="42" t="s">
        <v>108</v>
      </c>
      <c r="M19" s="42"/>
      <c r="N19" s="42" t="s">
        <v>372</v>
      </c>
      <c r="O19" s="42" t="s">
        <v>373</v>
      </c>
      <c r="P19" s="42" t="s">
        <v>374</v>
      </c>
      <c r="Q19" s="56" t="str">
        <f t="shared" si="1"/>
        <v>5511/QĐ-ĐHKT,ngày 24/12/2015 của Hiệu trưởng Trường ĐHKT-ĐHQGHN</v>
      </c>
      <c r="R19" s="57"/>
      <c r="S19" s="42"/>
      <c r="T19" s="58"/>
      <c r="U19" s="42"/>
      <c r="V19" s="42" t="s">
        <v>49</v>
      </c>
      <c r="W19" s="42" t="s">
        <v>54</v>
      </c>
      <c r="X19" s="57"/>
      <c r="Y19" s="42"/>
      <c r="Z19" s="42"/>
      <c r="AA19" s="42"/>
      <c r="AB19" s="42"/>
      <c r="AC19" s="42"/>
      <c r="AD19" s="42"/>
      <c r="AE19" s="56" t="s">
        <v>376</v>
      </c>
      <c r="AF19" s="59" t="s">
        <v>377</v>
      </c>
      <c r="AG19" s="42"/>
      <c r="AH19" s="42"/>
      <c r="AI19" s="42"/>
      <c r="AJ19" s="41" t="str">
        <f t="shared" si="2"/>
        <v>Đinh Tuấn Đạt</v>
      </c>
      <c r="AK19" s="41" t="str">
        <f t="shared" si="3"/>
        <v>Đinh Tuấn Đạt 15/11/1987</v>
      </c>
      <c r="AL19" s="65" t="s">
        <v>375</v>
      </c>
      <c r="AM19" s="53" t="s">
        <v>51</v>
      </c>
      <c r="AN19" s="56" t="s">
        <v>340</v>
      </c>
      <c r="AO19" s="53" t="str">
        <f t="shared" si="4"/>
        <v>5511/QĐ-ĐHKT,ngày 24/12/2015 của Hiệu trưởng Trường ĐHKT-ĐHQGHN</v>
      </c>
      <c r="AP19" s="53" t="str">
        <f t="shared" si="5"/>
        <v>xtrungsj@gmail.com,</v>
      </c>
      <c r="AQ19" s="53"/>
      <c r="AR19" s="53"/>
      <c r="AS19" s="53"/>
      <c r="AT19" s="53"/>
      <c r="AU19" s="53"/>
      <c r="AV19" s="53"/>
      <c r="AW19" s="53"/>
      <c r="AX19" s="53"/>
      <c r="AY19" s="53"/>
    </row>
    <row r="20" spans="1:51" s="54" customFormat="1" ht="48.75" hidden="1" customHeight="1" x14ac:dyDescent="0.25">
      <c r="A20" s="42">
        <v>10</v>
      </c>
      <c r="B20" s="41">
        <f>VLOOKUP(AK20,'[1]tong K22'!$B$7:$C$768,2,0)</f>
        <v>13055482</v>
      </c>
      <c r="C20" s="72" t="s">
        <v>175</v>
      </c>
      <c r="D20" s="55" t="s">
        <v>176</v>
      </c>
      <c r="E20" s="41" t="str">
        <f t="shared" si="0"/>
        <v>Đỗ Quốc Đạt 01/02/1982</v>
      </c>
      <c r="F20" s="56" t="s">
        <v>177</v>
      </c>
      <c r="G20" s="42" t="s">
        <v>80</v>
      </c>
      <c r="H20" s="42" t="str">
        <f>VLOOKUP(AK20,'[2]các nganh '!$G$7:$I$641,3,0)</f>
        <v>Nam</v>
      </c>
      <c r="I20" s="42" t="str">
        <f>VLOOKUP(AK20,'[2]các nganh '!$G$7:$L$641,6,0)</f>
        <v>Quản trị kinh doanh</v>
      </c>
      <c r="J20" s="42" t="str">
        <f>VLOOKUP(AK20,'[2]các nganh '!$G$7:$J$641,4,0)</f>
        <v>QH-2013-E</v>
      </c>
      <c r="K20" s="42">
        <v>60340102</v>
      </c>
      <c r="L20" s="42" t="s">
        <v>380</v>
      </c>
      <c r="M20" s="42"/>
      <c r="N20" s="42" t="str">
        <f>VLOOKUP(AK20,'[2]các nganh '!$G$7:$O$641,9,0)</f>
        <v>Tuyển dụng nhân lực tại Công ty TNHH Quản lý nợ và khai thác tài sản - Ngân hàng TMCP Quân đội</v>
      </c>
      <c r="O20" s="42" t="str">
        <f>VLOOKUP(AK20,'[2]các nganh '!$G$7:$P$641,10,0)</f>
        <v>TS. Trần Huy Phương</v>
      </c>
      <c r="P20" s="42" t="s">
        <v>178</v>
      </c>
      <c r="Q20" s="56" t="str">
        <f t="shared" si="1"/>
        <v>1886/QĐ-ĐHKT,ngày 27/05/2015 của Hiệu trưởng Trường ĐHKT-ĐHQGHN</v>
      </c>
      <c r="R20" s="57"/>
      <c r="S20" s="42"/>
      <c r="T20" s="58"/>
      <c r="U20" s="42"/>
      <c r="V20" s="42" t="s">
        <v>49</v>
      </c>
      <c r="W20" s="42" t="s">
        <v>54</v>
      </c>
      <c r="X20" s="57"/>
      <c r="Y20" s="42"/>
      <c r="Z20" s="42"/>
      <c r="AA20" s="42"/>
      <c r="AB20" s="42"/>
      <c r="AC20" s="42"/>
      <c r="AD20" s="42"/>
      <c r="AE20" s="56" t="s">
        <v>180</v>
      </c>
      <c r="AF20" s="59" t="s">
        <v>181</v>
      </c>
      <c r="AG20" s="42"/>
      <c r="AH20" s="42"/>
      <c r="AI20" s="42"/>
      <c r="AJ20" s="41" t="str">
        <f t="shared" si="2"/>
        <v>Đỗ Quốc Đạt</v>
      </c>
      <c r="AK20" s="41" t="str">
        <f t="shared" si="3"/>
        <v>Đỗ Quốc Đạt 01/02/1982</v>
      </c>
      <c r="AL20" s="65" t="s">
        <v>179</v>
      </c>
      <c r="AM20" s="53" t="s">
        <v>51</v>
      </c>
      <c r="AN20" s="56" t="s">
        <v>50</v>
      </c>
      <c r="AO20" s="53" t="str">
        <f t="shared" si="4"/>
        <v>1886/QĐ-ĐHKT,ngày 27/05/2015 của Hiệu trưởng Trường ĐHKT-ĐHQGHN</v>
      </c>
      <c r="AP20" s="53" t="str">
        <f t="shared" si="5"/>
        <v>doquocdatvpvn@gmail.com,</v>
      </c>
      <c r="AQ20" s="53"/>
      <c r="AR20" s="53"/>
      <c r="AS20" s="53"/>
      <c r="AT20" s="53"/>
      <c r="AU20" s="53"/>
      <c r="AV20" s="53"/>
      <c r="AW20" s="53"/>
      <c r="AX20" s="53"/>
      <c r="AY20" s="53"/>
    </row>
    <row r="21" spans="1:51" s="54" customFormat="1" ht="48.75" hidden="1" customHeight="1" x14ac:dyDescent="0.25">
      <c r="A21" s="42">
        <v>11</v>
      </c>
      <c r="B21" s="41">
        <f>VLOOKUP(AK21,'[1]tong K22'!$B$7:$C$768,2,0)</f>
        <v>13055380</v>
      </c>
      <c r="C21" s="72" t="s">
        <v>362</v>
      </c>
      <c r="D21" s="55" t="s">
        <v>363</v>
      </c>
      <c r="E21" s="41" t="str">
        <f t="shared" si="0"/>
        <v>Tô Anh Đức 20/01/1991</v>
      </c>
      <c r="F21" s="56" t="s">
        <v>74</v>
      </c>
      <c r="G21" s="42" t="s">
        <v>80</v>
      </c>
      <c r="H21" s="42" t="s">
        <v>57</v>
      </c>
      <c r="I21" s="42" t="s">
        <v>58</v>
      </c>
      <c r="J21" s="42" t="s">
        <v>59</v>
      </c>
      <c r="K21" s="42" t="s">
        <v>60</v>
      </c>
      <c r="L21" s="42" t="s">
        <v>61</v>
      </c>
      <c r="M21" s="42"/>
      <c r="N21" s="42" t="s">
        <v>364</v>
      </c>
      <c r="O21" s="42" t="s">
        <v>365</v>
      </c>
      <c r="P21" s="42" t="s">
        <v>366</v>
      </c>
      <c r="Q21" s="56" t="str">
        <f t="shared" si="1"/>
        <v>2994/QĐ-ĐHKT,ngày 15/07/2015 của Hiệu trưởng Trường ĐHKT-ĐHQGHN</v>
      </c>
      <c r="R21" s="57"/>
      <c r="S21" s="42"/>
      <c r="T21" s="58"/>
      <c r="U21" s="42"/>
      <c r="V21" s="42" t="s">
        <v>63</v>
      </c>
      <c r="W21" s="42" t="s">
        <v>54</v>
      </c>
      <c r="X21" s="57"/>
      <c r="Y21" s="42"/>
      <c r="Z21" s="42"/>
      <c r="AA21" s="42"/>
      <c r="AB21" s="42"/>
      <c r="AC21" s="42"/>
      <c r="AD21" s="42"/>
      <c r="AE21" s="56" t="s">
        <v>367</v>
      </c>
      <c r="AF21" s="59" t="s">
        <v>368</v>
      </c>
      <c r="AG21" s="42"/>
      <c r="AH21" s="42"/>
      <c r="AI21" s="42"/>
      <c r="AJ21" s="41" t="str">
        <f t="shared" si="2"/>
        <v>Tô Anh Đức</v>
      </c>
      <c r="AK21" s="41" t="str">
        <f t="shared" si="3"/>
        <v>Tô Anh Đức 20/01/1991</v>
      </c>
      <c r="AL21" s="65" t="s">
        <v>369</v>
      </c>
      <c r="AM21" s="53" t="s">
        <v>51</v>
      </c>
      <c r="AN21" s="56" t="s">
        <v>64</v>
      </c>
      <c r="AO21" s="53" t="str">
        <f t="shared" si="4"/>
        <v>2994/QĐ-ĐHKT,ngày 15/07/2015 của Hiệu trưởng Trường ĐHKT-ĐHQGHN</v>
      </c>
      <c r="AP21" s="53" t="str">
        <f t="shared" si="5"/>
        <v>toanhduc201@gmail.com,</v>
      </c>
      <c r="AQ21" s="53"/>
      <c r="AR21" s="53"/>
      <c r="AS21" s="53"/>
      <c r="AT21" s="53"/>
      <c r="AU21" s="53"/>
      <c r="AV21" s="53"/>
      <c r="AW21" s="53"/>
      <c r="AX21" s="53"/>
      <c r="AY21" s="53"/>
    </row>
    <row r="22" spans="1:51" s="54" customFormat="1" ht="51" hidden="1" customHeight="1" x14ac:dyDescent="0.25">
      <c r="A22" s="42">
        <v>12</v>
      </c>
      <c r="B22" s="41" t="e">
        <f>VLOOKUP(AK22,'[1]tong K22'!$B$7:$C$768,2,0)</f>
        <v>#N/A</v>
      </c>
      <c r="C22" s="72" t="s">
        <v>440</v>
      </c>
      <c r="D22" s="55" t="s">
        <v>125</v>
      </c>
      <c r="E22" s="41" t="s">
        <v>448</v>
      </c>
      <c r="F22" s="56" t="s">
        <v>441</v>
      </c>
      <c r="G22" s="42" t="s">
        <v>80</v>
      </c>
      <c r="H22" s="42" t="s">
        <v>86</v>
      </c>
      <c r="I22" s="42" t="s">
        <v>110</v>
      </c>
      <c r="J22" s="42" t="s">
        <v>334</v>
      </c>
      <c r="K22" s="42">
        <v>60310102</v>
      </c>
      <c r="L22" s="42" t="s">
        <v>335</v>
      </c>
      <c r="M22" s="42"/>
      <c r="N22" s="42" t="s">
        <v>442</v>
      </c>
      <c r="O22" s="42" t="s">
        <v>443</v>
      </c>
      <c r="P22" s="42" t="s">
        <v>444</v>
      </c>
      <c r="Q22" s="56" t="s">
        <v>449</v>
      </c>
      <c r="R22" s="57"/>
      <c r="S22" s="42"/>
      <c r="T22" s="58"/>
      <c r="U22" s="42"/>
      <c r="V22" s="42" t="s">
        <v>49</v>
      </c>
      <c r="W22" s="42" t="s">
        <v>345</v>
      </c>
      <c r="X22" s="57"/>
      <c r="Y22" s="42"/>
      <c r="Z22" s="42"/>
      <c r="AA22" s="42"/>
      <c r="AB22" s="42"/>
      <c r="AC22" s="42"/>
      <c r="AD22" s="42"/>
      <c r="AE22" s="56" t="s">
        <v>445</v>
      </c>
      <c r="AF22" s="59" t="s">
        <v>446</v>
      </c>
      <c r="AG22" s="42"/>
      <c r="AH22" s="42"/>
      <c r="AI22" s="42"/>
      <c r="AJ22" s="41"/>
      <c r="AK22" s="41"/>
      <c r="AL22" s="65"/>
      <c r="AM22" s="53"/>
      <c r="AN22" s="56"/>
      <c r="AO22" s="53"/>
      <c r="AP22" s="53" t="str">
        <f t="shared" si="5"/>
        <v>daothihoa_longbien@hanoi.gov.vn,</v>
      </c>
      <c r="AQ22" s="53"/>
      <c r="AR22" s="53"/>
      <c r="AS22" s="53"/>
      <c r="AT22" s="53"/>
      <c r="AU22" s="53"/>
      <c r="AV22" s="53"/>
      <c r="AW22" s="53"/>
      <c r="AX22" s="53"/>
      <c r="AY22" s="53"/>
    </row>
    <row r="23" spans="1:51" s="54" customFormat="1" ht="51" hidden="1" customHeight="1" x14ac:dyDescent="0.25">
      <c r="A23" s="42">
        <v>13</v>
      </c>
      <c r="B23" s="41"/>
      <c r="C23" s="72" t="s">
        <v>126</v>
      </c>
      <c r="D23" s="55" t="s">
        <v>95</v>
      </c>
      <c r="E23" s="41" t="s">
        <v>333</v>
      </c>
      <c r="F23" s="56" t="s">
        <v>332</v>
      </c>
      <c r="G23" s="42" t="s">
        <v>129</v>
      </c>
      <c r="H23" s="42" t="s">
        <v>86</v>
      </c>
      <c r="I23" s="42" t="s">
        <v>110</v>
      </c>
      <c r="J23" s="42" t="s">
        <v>334</v>
      </c>
      <c r="K23" s="42">
        <v>60310102</v>
      </c>
      <c r="L23" s="42" t="s">
        <v>335</v>
      </c>
      <c r="M23" s="42"/>
      <c r="N23" s="42" t="s">
        <v>336</v>
      </c>
      <c r="O23" s="42" t="s">
        <v>337</v>
      </c>
      <c r="P23" s="42" t="s">
        <v>88</v>
      </c>
      <c r="Q23" s="56" t="s">
        <v>361</v>
      </c>
      <c r="R23" s="57"/>
      <c r="S23" s="42"/>
      <c r="T23" s="58"/>
      <c r="U23" s="42"/>
      <c r="V23" s="42" t="s">
        <v>49</v>
      </c>
      <c r="W23" s="42" t="s">
        <v>345</v>
      </c>
      <c r="X23" s="57"/>
      <c r="Y23" s="42"/>
      <c r="Z23" s="42"/>
      <c r="AA23" s="42"/>
      <c r="AB23" s="42"/>
      <c r="AC23" s="42"/>
      <c r="AD23" s="42"/>
      <c r="AE23" s="56" t="s">
        <v>338</v>
      </c>
      <c r="AF23" s="59" t="s">
        <v>339</v>
      </c>
      <c r="AG23" s="42"/>
      <c r="AH23" s="42"/>
      <c r="AI23" s="42"/>
      <c r="AJ23" s="41" t="str">
        <f t="shared" ref="AJ23:AJ59" si="6">TRIM(C23)&amp;" "&amp;TRIM(D23)</f>
        <v>Nguyễn Thị Thùy Dung</v>
      </c>
      <c r="AK23" s="41" t="str">
        <f t="shared" ref="AK23:AK59" si="7">TRIM(AJ23)&amp;" "&amp;TRIM(F23)</f>
        <v>Nguyễn Thị Thùy Dung 06/05/1991</v>
      </c>
      <c r="AL23" s="65" t="s">
        <v>112</v>
      </c>
      <c r="AM23" s="53" t="s">
        <v>51</v>
      </c>
      <c r="AN23" s="56" t="s">
        <v>50</v>
      </c>
      <c r="AO23" s="53" t="str">
        <f t="shared" ref="AO23:AO59" si="8">AL23&amp;AM23&amp;AN23</f>
        <v>2180/QĐ-ĐHKT,ngày 27/05/2015 của Hiệu trưởng Trường ĐHKT-ĐHQGHN</v>
      </c>
      <c r="AP23" s="53"/>
      <c r="AQ23" s="53"/>
      <c r="AR23" s="53"/>
      <c r="AS23" s="53"/>
      <c r="AT23" s="53"/>
      <c r="AU23" s="53"/>
      <c r="AV23" s="53"/>
      <c r="AW23" s="53"/>
      <c r="AX23" s="53"/>
      <c r="AY23" s="53"/>
    </row>
    <row r="24" spans="1:51" s="54" customFormat="1" ht="51" hidden="1" customHeight="1" x14ac:dyDescent="0.25">
      <c r="A24" s="42">
        <v>14</v>
      </c>
      <c r="B24" s="41" t="e">
        <f>VLOOKUP(AK24,'[1]tong K22'!$B$7:$C$768,2,0)</f>
        <v>#N/A</v>
      </c>
      <c r="C24" s="72" t="s">
        <v>411</v>
      </c>
      <c r="D24" s="55" t="s">
        <v>84</v>
      </c>
      <c r="E24" s="41"/>
      <c r="F24" s="56" t="s">
        <v>412</v>
      </c>
      <c r="G24" s="42" t="s">
        <v>80</v>
      </c>
      <c r="H24" s="42" t="s">
        <v>57</v>
      </c>
      <c r="I24" s="42" t="s">
        <v>110</v>
      </c>
      <c r="J24" s="42" t="s">
        <v>334</v>
      </c>
      <c r="K24" s="42">
        <v>60310102</v>
      </c>
      <c r="L24" s="42" t="s">
        <v>335</v>
      </c>
      <c r="M24" s="42"/>
      <c r="N24" s="42" t="s">
        <v>413</v>
      </c>
      <c r="O24" s="42" t="s">
        <v>414</v>
      </c>
      <c r="P24" s="42" t="s">
        <v>344</v>
      </c>
      <c r="Q24" s="56" t="str">
        <f t="shared" ref="Q24:Q36" si="9">AO24</f>
        <v>5513/QĐ-ĐHKT,ngày 24/12/2015 của Hiệu trưởng Trường ĐHKT-ĐHQGHN</v>
      </c>
      <c r="R24" s="57"/>
      <c r="S24" s="42"/>
      <c r="T24" s="58"/>
      <c r="U24" s="42"/>
      <c r="V24" s="42" t="s">
        <v>49</v>
      </c>
      <c r="W24" s="42" t="s">
        <v>345</v>
      </c>
      <c r="X24" s="57"/>
      <c r="Y24" s="42"/>
      <c r="Z24" s="42"/>
      <c r="AA24" s="42"/>
      <c r="AB24" s="42"/>
      <c r="AC24" s="42"/>
      <c r="AD24" s="42"/>
      <c r="AE24" s="56" t="s">
        <v>415</v>
      </c>
      <c r="AF24" s="59" t="s">
        <v>416</v>
      </c>
      <c r="AG24" s="42"/>
      <c r="AH24" s="42"/>
      <c r="AI24" s="42"/>
      <c r="AJ24" s="41" t="str">
        <f t="shared" si="6"/>
        <v>Nguyễn Mạnh Hà</v>
      </c>
      <c r="AK24" s="41" t="str">
        <f t="shared" si="7"/>
        <v>Nguyễn Mạnh Hà 18/02/1979</v>
      </c>
      <c r="AL24" s="65" t="s">
        <v>417</v>
      </c>
      <c r="AM24" s="53" t="s">
        <v>51</v>
      </c>
      <c r="AN24" s="56" t="s">
        <v>340</v>
      </c>
      <c r="AO24" s="53" t="str">
        <f t="shared" si="8"/>
        <v>5513/QĐ-ĐHKT,ngày 24/12/2015 của Hiệu trưởng Trường ĐHKT-ĐHQGHN</v>
      </c>
      <c r="AP24" s="53" t="str">
        <f t="shared" si="5"/>
        <v>ha.nguyenmanh1979@gmail.com,</v>
      </c>
      <c r="AQ24" s="53"/>
      <c r="AR24" s="53"/>
      <c r="AS24" s="53"/>
      <c r="AT24" s="53"/>
      <c r="AU24" s="53"/>
      <c r="AV24" s="53"/>
      <c r="AW24" s="53"/>
      <c r="AX24" s="53"/>
      <c r="AY24" s="53"/>
    </row>
    <row r="25" spans="1:51" s="54" customFormat="1" ht="51" hidden="1" customHeight="1" x14ac:dyDescent="0.25">
      <c r="A25" s="42">
        <v>15</v>
      </c>
      <c r="B25" s="41">
        <f>VLOOKUP(AK25,'[1]tong K22'!$B$7:$C$768,2,0)</f>
        <v>13055493</v>
      </c>
      <c r="C25" s="72" t="s">
        <v>259</v>
      </c>
      <c r="D25" s="55" t="s">
        <v>84</v>
      </c>
      <c r="E25" s="41" t="str">
        <f>TRIM(AJ25)&amp;" "&amp;TRIM(F25)</f>
        <v>Nguyễn Thị Thu Hà 23/09/1988</v>
      </c>
      <c r="F25" s="56" t="s">
        <v>260</v>
      </c>
      <c r="G25" s="42" t="str">
        <f>VLOOKUP(AK25,'[2]các nganh '!$G$7:$H$641,2,0)</f>
        <v>Vĩnh Phúc</v>
      </c>
      <c r="H25" s="42" t="str">
        <f>VLOOKUP(AK25,'[2]các nganh '!$G$7:$I$641,3,0)</f>
        <v>Nữ</v>
      </c>
      <c r="I25" s="42" t="str">
        <f>VLOOKUP(AK25,'[2]các nganh '!$G$7:$L$641,6,0)</f>
        <v>Quản trị kinh doanh</v>
      </c>
      <c r="J25" s="42" t="str">
        <f>VLOOKUP(AK25,'[2]các nganh '!$G$7:$J$641,4,0)</f>
        <v>QH-2013-E</v>
      </c>
      <c r="K25" s="42">
        <v>60340102</v>
      </c>
      <c r="L25" s="42" t="s">
        <v>381</v>
      </c>
      <c r="M25" s="42"/>
      <c r="N25" s="42" t="str">
        <f>VLOOKUP(AK25,'[2]các nganh '!$G$7:$O$641,9,0)</f>
        <v>Năng lực canh tranh của siêu thị Co.opmart Vĩnh Phúc</v>
      </c>
      <c r="O25" s="42" t="str">
        <f>VLOOKUP(AK25,'[2]các nganh '!$G$7:$P$641,10,0)</f>
        <v>PGS.TS. Phạm Thị Hồng Yến</v>
      </c>
      <c r="P25" s="42" t="str">
        <f>VLOOKUP(AK25,'[2]các nganh '!$G$7:$Q$641,11,0)</f>
        <v>Ban kinh tế trung ương</v>
      </c>
      <c r="Q25" s="56" t="str">
        <f t="shared" si="9"/>
        <v>1894/QĐ-ĐHKT,ngày 27/05/2015 của Hiệu trưởng Trường ĐHKT-ĐHQGHN</v>
      </c>
      <c r="R25" s="57"/>
      <c r="S25" s="42"/>
      <c r="T25" s="58"/>
      <c r="U25" s="42"/>
      <c r="V25" s="42" t="s">
        <v>49</v>
      </c>
      <c r="W25" s="42" t="s">
        <v>54</v>
      </c>
      <c r="X25" s="57"/>
      <c r="Y25" s="42"/>
      <c r="Z25" s="42"/>
      <c r="AA25" s="42"/>
      <c r="AB25" s="42"/>
      <c r="AC25" s="42"/>
      <c r="AD25" s="42"/>
      <c r="AE25" s="56" t="s">
        <v>261</v>
      </c>
      <c r="AF25" s="59" t="s">
        <v>262</v>
      </c>
      <c r="AG25" s="42"/>
      <c r="AH25" s="42"/>
      <c r="AI25" s="42"/>
      <c r="AJ25" s="41" t="str">
        <f t="shared" si="6"/>
        <v>Nguyễn Thị Thu Hà</v>
      </c>
      <c r="AK25" s="41" t="str">
        <f t="shared" si="7"/>
        <v>Nguyễn Thị Thu Hà 23/09/1988</v>
      </c>
      <c r="AL25" s="65" t="s">
        <v>263</v>
      </c>
      <c r="AM25" s="53" t="s">
        <v>51</v>
      </c>
      <c r="AN25" s="56" t="s">
        <v>50</v>
      </c>
      <c r="AO25" s="53" t="str">
        <f t="shared" si="8"/>
        <v>1894/QĐ-ĐHKT,ngày 27/05/2015 của Hiệu trưởng Trường ĐHKT-ĐHQGHN</v>
      </c>
      <c r="AP25" s="53" t="str">
        <f t="shared" si="5"/>
        <v>thuhacnk49a@gmail.com,</v>
      </c>
      <c r="AQ25" s="53"/>
      <c r="AR25" s="53"/>
      <c r="AS25" s="53"/>
      <c r="AT25" s="53"/>
      <c r="AU25" s="53"/>
      <c r="AV25" s="53"/>
      <c r="AW25" s="53"/>
      <c r="AX25" s="53"/>
      <c r="AY25" s="53"/>
    </row>
    <row r="26" spans="1:51" s="54" customFormat="1" ht="51" hidden="1" customHeight="1" x14ac:dyDescent="0.25">
      <c r="A26" s="42">
        <v>16</v>
      </c>
      <c r="B26" s="41" t="e">
        <f>VLOOKUP(AK26,'[1]tong K22'!$B$7:$C$768,2,0)</f>
        <v>#N/A</v>
      </c>
      <c r="C26" s="72" t="s">
        <v>259</v>
      </c>
      <c r="D26" s="55" t="s">
        <v>71</v>
      </c>
      <c r="E26" s="41"/>
      <c r="F26" s="56" t="s">
        <v>341</v>
      </c>
      <c r="G26" s="42" t="s">
        <v>80</v>
      </c>
      <c r="H26" s="42" t="s">
        <v>86</v>
      </c>
      <c r="I26" s="42" t="s">
        <v>110</v>
      </c>
      <c r="J26" s="42" t="s">
        <v>334</v>
      </c>
      <c r="K26" s="42">
        <v>60310102</v>
      </c>
      <c r="L26" s="42" t="s">
        <v>335</v>
      </c>
      <c r="M26" s="42"/>
      <c r="N26" s="42" t="s">
        <v>342</v>
      </c>
      <c r="O26" s="42" t="s">
        <v>343</v>
      </c>
      <c r="P26" s="42" t="s">
        <v>344</v>
      </c>
      <c r="Q26" s="56" t="str">
        <f t="shared" si="9"/>
        <v>5514/QĐ-ĐHKT,ngày 24/12/2015 của Hiệu trưởng Trường ĐHKT-ĐHQGHN</v>
      </c>
      <c r="R26" s="57"/>
      <c r="S26" s="42"/>
      <c r="T26" s="58"/>
      <c r="U26" s="42"/>
      <c r="V26" s="42" t="s">
        <v>49</v>
      </c>
      <c r="W26" s="42" t="s">
        <v>345</v>
      </c>
      <c r="X26" s="57"/>
      <c r="Y26" s="42"/>
      <c r="Z26" s="42"/>
      <c r="AA26" s="42"/>
      <c r="AB26" s="42"/>
      <c r="AC26" s="42"/>
      <c r="AD26" s="42"/>
      <c r="AE26" s="56" t="s">
        <v>346</v>
      </c>
      <c r="AF26" s="59" t="s">
        <v>347</v>
      </c>
      <c r="AG26" s="42"/>
      <c r="AH26" s="42"/>
      <c r="AI26" s="42"/>
      <c r="AJ26" s="41" t="str">
        <f t="shared" si="6"/>
        <v>Nguyễn Thị Thu Hằng</v>
      </c>
      <c r="AK26" s="41" t="str">
        <f t="shared" si="7"/>
        <v>Nguyễn Thị Thu Hằng 04/01/1976</v>
      </c>
      <c r="AL26" s="65" t="s">
        <v>348</v>
      </c>
      <c r="AM26" s="53" t="s">
        <v>51</v>
      </c>
      <c r="AN26" s="56" t="s">
        <v>340</v>
      </c>
      <c r="AO26" s="53" t="str">
        <f t="shared" si="8"/>
        <v>5514/QĐ-ĐHKT,ngày 24/12/2015 của Hiệu trưởng Trường ĐHKT-ĐHQGHN</v>
      </c>
      <c r="AP26" s="53" t="str">
        <f t="shared" si="5"/>
        <v>nguyenthuhang_qulongbien@hanoi.gov.vn,</v>
      </c>
      <c r="AQ26" s="53"/>
      <c r="AR26" s="53"/>
      <c r="AS26" s="53"/>
      <c r="AT26" s="53"/>
      <c r="AU26" s="53"/>
      <c r="AV26" s="53"/>
      <c r="AW26" s="53"/>
      <c r="AX26" s="53"/>
      <c r="AY26" s="53"/>
    </row>
    <row r="27" spans="1:51" s="54" customFormat="1" ht="51" hidden="1" customHeight="1" x14ac:dyDescent="0.25">
      <c r="A27" s="42">
        <v>17</v>
      </c>
      <c r="B27" s="41">
        <f>VLOOKUP(AK27,'[1]tong K22'!$B$7:$C$768,2,0)</f>
        <v>13055386</v>
      </c>
      <c r="C27" s="72" t="s">
        <v>65</v>
      </c>
      <c r="D27" s="55" t="s">
        <v>67</v>
      </c>
      <c r="E27" s="41" t="str">
        <f>TRIM(AJ27)&amp;" "&amp;TRIM(F27)</f>
        <v>Vũ Thị Bích Hảo 17/08/1989</v>
      </c>
      <c r="F27" s="56" t="s">
        <v>66</v>
      </c>
      <c r="G27" s="42" t="str">
        <f>VLOOKUP(AK27,'[2]các nganh '!$G$7:$H$641,2,0)</f>
        <v>Nam Định</v>
      </c>
      <c r="H27" s="42" t="str">
        <f>VLOOKUP(AK27,'[2]các nganh '!$G$7:$I$641,3,0)</f>
        <v>Nữ</v>
      </c>
      <c r="I27" s="42" t="str">
        <f>VLOOKUP(AK27,'[2]các nganh '!$G$7:$L$641,6,0)</f>
        <v>Tài chính - Ngân hàng</v>
      </c>
      <c r="J27" s="42" t="str">
        <f>VLOOKUP(AK27,'[2]các nganh '!$G$7:$J$641,4,0)</f>
        <v>QH-2013-E</v>
      </c>
      <c r="K27" s="42" t="str">
        <f>VLOOKUP(AK27,'[2]các nganh '!$G$7:$M$641,7,0)</f>
        <v>60340201</v>
      </c>
      <c r="L27" s="42" t="str">
        <f>VLOOKUP(AK27,'[2]các nganh '!$G$7:$N$641,8,0)</f>
        <v>K22-TCNH2</v>
      </c>
      <c r="M27" s="42"/>
      <c r="N27" s="42" t="str">
        <f>VLOOKUP(AK27,'[2]các nganh '!$G$7:$O$641,9,0)</f>
        <v>Chất lượng hoạt động bảo lãnh tại Ngân hàng Nông nghiệp và Phát triển nông thôn Việt Nam- Chi nhánh thành phố Nam Định</v>
      </c>
      <c r="O27" s="42" t="str">
        <f>VLOOKUP(AK27,'[2]các nganh '!$G$7:$P$641,10,0)</f>
        <v>TS. Nguyễn Thạc Hoát</v>
      </c>
      <c r="P27" s="42" t="str">
        <f>VLOOKUP(AK27,'[2]các nganh '!$G$7:$Q$641,11,0)</f>
        <v>Bộ Kế hoạch và Đầu tư</v>
      </c>
      <c r="Q27" s="56" t="str">
        <f t="shared" si="9"/>
        <v>2018/QĐ-ĐHKT,ngày 27/05/2015 của Hiệu trưởng Trường ĐHKT-ĐHQGHN</v>
      </c>
      <c r="R27" s="57"/>
      <c r="S27" s="42"/>
      <c r="T27" s="58"/>
      <c r="U27" s="42"/>
      <c r="V27" s="42" t="s">
        <v>49</v>
      </c>
      <c r="W27" s="42" t="s">
        <v>54</v>
      </c>
      <c r="X27" s="57"/>
      <c r="Y27" s="42"/>
      <c r="Z27" s="42"/>
      <c r="AA27" s="42"/>
      <c r="AB27" s="42"/>
      <c r="AC27" s="42"/>
      <c r="AD27" s="42"/>
      <c r="AE27" s="56" t="s">
        <v>69</v>
      </c>
      <c r="AF27" s="59" t="s">
        <v>410</v>
      </c>
      <c r="AG27" s="42"/>
      <c r="AH27" s="42"/>
      <c r="AI27" s="42"/>
      <c r="AJ27" s="41" t="str">
        <f t="shared" si="6"/>
        <v>Vũ Thị Bích Hảo</v>
      </c>
      <c r="AK27" s="41" t="str">
        <f t="shared" si="7"/>
        <v>Vũ Thị Bích Hảo 17/08/1989</v>
      </c>
      <c r="AL27" s="65" t="s">
        <v>68</v>
      </c>
      <c r="AM27" s="53" t="s">
        <v>51</v>
      </c>
      <c r="AN27" s="56" t="s">
        <v>50</v>
      </c>
      <c r="AO27" s="53" t="str">
        <f t="shared" si="8"/>
        <v>2018/QĐ-ĐHKT,ngày 27/05/2015 của Hiệu trưởng Trường ĐHKT-ĐHQGHN</v>
      </c>
      <c r="AP27" s="53" t="str">
        <f t="shared" si="5"/>
        <v>bichhaovu1708@gmail.com,</v>
      </c>
      <c r="AQ27" s="53"/>
      <c r="AR27" s="53"/>
      <c r="AS27" s="53"/>
      <c r="AT27" s="53"/>
      <c r="AU27" s="53"/>
      <c r="AV27" s="53"/>
      <c r="AW27" s="53"/>
      <c r="AX27" s="53"/>
      <c r="AY27" s="53"/>
    </row>
    <row r="28" spans="1:51" s="54" customFormat="1" ht="51" hidden="1" customHeight="1" x14ac:dyDescent="0.25">
      <c r="A28" s="42">
        <v>18</v>
      </c>
      <c r="B28" s="41">
        <f>VLOOKUP(AK28,'[1]tong K22'!$B$7:$C$768,2,0)</f>
        <v>13055631</v>
      </c>
      <c r="C28" s="72" t="s">
        <v>355</v>
      </c>
      <c r="D28" s="55" t="s">
        <v>356</v>
      </c>
      <c r="E28" s="41" t="str">
        <f>TRIM(AJ28)&amp;" "&amp;TRIM(F28)</f>
        <v>Nguyễn Lê Hậu 09/03/1984</v>
      </c>
      <c r="F28" s="56" t="s">
        <v>357</v>
      </c>
      <c r="G28" s="42" t="str">
        <f>VLOOKUP(AK28,'[2]các nganh '!$G$7:$H$641,2,0)</f>
        <v>Bắc Ninh</v>
      </c>
      <c r="H28" s="42" t="str">
        <f>VLOOKUP(AK28,'[2]các nganh '!$G$7:$I$641,3,0)</f>
        <v>Nam</v>
      </c>
      <c r="I28" s="42" t="str">
        <f>VLOOKUP(AK28,'[2]các nganh '!$G$7:$L$641,6,0)</f>
        <v>Quản lý kinh tế</v>
      </c>
      <c r="J28" s="42" t="str">
        <f>VLOOKUP(AK28,'[2]các nganh '!$G$7:$J$641,4,0)</f>
        <v>QH-2013-E</v>
      </c>
      <c r="K28" s="42" t="str">
        <f>VLOOKUP(AK28,'[2]các nganh '!$G$7:$M$641,7,0)</f>
        <v>60340410</v>
      </c>
      <c r="L28" s="42" t="s">
        <v>379</v>
      </c>
      <c r="M28" s="42"/>
      <c r="N28" s="42" t="str">
        <f>VLOOKUP(AK28,'[2]các nganh '!$G$7:$O$641,9,0)</f>
        <v>Quản lý chất lượng tín dụng tại Ngân hàng  TMCP Công thương Việt Nam - Chi nhánh Bắc Ninh</v>
      </c>
      <c r="O28" s="42" t="str">
        <f>VLOOKUP(AK28,'[2]các nganh '!$G$7:$P$641,10,0)</f>
        <v>PGS.TS. Đinh Văn Thông</v>
      </c>
      <c r="P28" s="42" t="str">
        <f>VLOOKUP(AK28,'[2]các nganh '!$G$7:$Q$641,11,0)</f>
        <v xml:space="preserve"> Trường ĐH Kinh tế, ĐHQG Hà Nội</v>
      </c>
      <c r="Q28" s="56" t="str">
        <f t="shared" si="9"/>
        <v>2129/QĐ-ĐHKT,ngày 27/05/2015 của Hiệu trưởng Trường ĐHKT-ĐHQGHN</v>
      </c>
      <c r="R28" s="57"/>
      <c r="S28" s="42"/>
      <c r="T28" s="58"/>
      <c r="U28" s="42"/>
      <c r="V28" s="42" t="s">
        <v>49</v>
      </c>
      <c r="W28" s="42" t="s">
        <v>54</v>
      </c>
      <c r="X28" s="57"/>
      <c r="Y28" s="42"/>
      <c r="Z28" s="42"/>
      <c r="AA28" s="42"/>
      <c r="AB28" s="42"/>
      <c r="AC28" s="42"/>
      <c r="AD28" s="42"/>
      <c r="AE28" s="56" t="s">
        <v>359</v>
      </c>
      <c r="AF28" s="59" t="s">
        <v>360</v>
      </c>
      <c r="AG28" s="42"/>
      <c r="AH28" s="42"/>
      <c r="AI28" s="42"/>
      <c r="AJ28" s="41" t="str">
        <f t="shared" si="6"/>
        <v>Nguyễn Lê Hậu</v>
      </c>
      <c r="AK28" s="41" t="str">
        <f t="shared" si="7"/>
        <v>Nguyễn Lê Hậu 09/03/1984</v>
      </c>
      <c r="AL28" s="65" t="s">
        <v>358</v>
      </c>
      <c r="AM28" s="53" t="s">
        <v>51</v>
      </c>
      <c r="AN28" s="56" t="s">
        <v>50</v>
      </c>
      <c r="AO28" s="53" t="str">
        <f t="shared" si="8"/>
        <v>2129/QĐ-ĐHKT,ngày 27/05/2015 của Hiệu trưởng Trường ĐHKT-ĐHQGHN</v>
      </c>
      <c r="AP28" s="53" t="str">
        <f t="shared" si="5"/>
        <v>nguyenlehau@gmail.com,</v>
      </c>
      <c r="AQ28" s="53"/>
      <c r="AR28" s="53"/>
      <c r="AS28" s="53"/>
      <c r="AT28" s="53"/>
      <c r="AU28" s="53"/>
      <c r="AV28" s="53"/>
      <c r="AW28" s="53"/>
      <c r="AX28" s="53"/>
      <c r="AY28" s="53"/>
    </row>
    <row r="29" spans="1:51" s="54" customFormat="1" ht="51" customHeight="1" x14ac:dyDescent="0.25">
      <c r="A29" s="42">
        <v>19</v>
      </c>
      <c r="B29" s="41">
        <f>VLOOKUP(AK29,'[1]tong K22'!$B$7:$C$768,2,0)</f>
        <v>13055339</v>
      </c>
      <c r="C29" s="72" t="s">
        <v>420</v>
      </c>
      <c r="D29" s="55" t="s">
        <v>421</v>
      </c>
      <c r="E29" s="41" t="s">
        <v>427</v>
      </c>
      <c r="F29" s="56" t="s">
        <v>422</v>
      </c>
      <c r="G29" s="42" t="s">
        <v>423</v>
      </c>
      <c r="H29" s="42" t="s">
        <v>57</v>
      </c>
      <c r="I29" s="42" t="s">
        <v>124</v>
      </c>
      <c r="J29" s="42" t="s">
        <v>59</v>
      </c>
      <c r="K29" s="42" t="s">
        <v>424</v>
      </c>
      <c r="L29" s="42" t="s">
        <v>425</v>
      </c>
      <c r="M29" s="42"/>
      <c r="N29" s="42" t="e">
        <f>VLOOKUP(AK29,'[2]các nganh '!$G$7:$O$641,9,0)</f>
        <v>#N/A</v>
      </c>
      <c r="O29" s="42" t="e">
        <f>VLOOKUP(AK29,'[2]các nganh '!$G$7:$P$641,10,0)</f>
        <v>#N/A</v>
      </c>
      <c r="P29" s="42" t="e">
        <f>VLOOKUP(AK29,'[2]các nganh '!$G$7:$Q$641,11,0)</f>
        <v>#N/A</v>
      </c>
      <c r="Q29" s="56" t="str">
        <f t="shared" si="9"/>
        <v>698/QĐ-ĐHKT,ngày 23/03/2015 của Hiệu trưởng Trường ĐHKT-ĐHQGHN</v>
      </c>
      <c r="R29" s="57"/>
      <c r="S29" s="42"/>
      <c r="T29" s="58"/>
      <c r="U29" s="42"/>
      <c r="V29" s="42" t="s">
        <v>49</v>
      </c>
      <c r="W29" s="42" t="s">
        <v>55</v>
      </c>
      <c r="X29" s="57"/>
      <c r="Y29" s="42"/>
      <c r="Z29" s="42"/>
      <c r="AA29" s="42"/>
      <c r="AB29" s="42"/>
      <c r="AC29" s="42"/>
      <c r="AD29" s="42"/>
      <c r="AE29" s="56"/>
      <c r="AF29" s="59" t="s">
        <v>118</v>
      </c>
      <c r="AG29" s="42"/>
      <c r="AH29" s="42"/>
      <c r="AI29" s="42"/>
      <c r="AJ29" s="37" t="str">
        <f t="shared" si="6"/>
        <v>Nguyễn Trọng Hiếu</v>
      </c>
      <c r="AK29" s="37" t="str">
        <f t="shared" si="7"/>
        <v>Nguyễn Trọng Hiếu 06/10/1988</v>
      </c>
      <c r="AL29" s="67" t="s">
        <v>119</v>
      </c>
      <c r="AM29" s="60" t="s">
        <v>51</v>
      </c>
      <c r="AN29" s="68" t="s">
        <v>52</v>
      </c>
      <c r="AO29" s="60" t="str">
        <f t="shared" si="8"/>
        <v>698/QĐ-ĐHKT,ngày 23/03/2015 của Hiệu trưởng Trường ĐHKT-ĐHQGHN</v>
      </c>
      <c r="AP29" s="53" t="str">
        <f t="shared" si="5"/>
        <v>yenanhhn@gmail.com,</v>
      </c>
      <c r="AQ29" s="53"/>
      <c r="AR29" s="53"/>
      <c r="AS29" s="53"/>
      <c r="AT29" s="53"/>
      <c r="AU29" s="53"/>
      <c r="AV29" s="53"/>
      <c r="AW29" s="53"/>
      <c r="AX29" s="53"/>
      <c r="AY29" s="53"/>
    </row>
    <row r="30" spans="1:51" s="54" customFormat="1" ht="51" hidden="1" customHeight="1" x14ac:dyDescent="0.25">
      <c r="A30" s="42">
        <v>20</v>
      </c>
      <c r="B30" s="41" t="e">
        <f>VLOOKUP(AK30,'[1]tong K22'!$B$7:$C$768,2,0)</f>
        <v>#N/A</v>
      </c>
      <c r="C30" s="72" t="s">
        <v>252</v>
      </c>
      <c r="D30" s="55" t="s">
        <v>78</v>
      </c>
      <c r="E30" s="41" t="str">
        <f t="shared" ref="E30:E36" si="10">TRIM(AJ30)&amp;" "&amp;TRIM(F30)</f>
        <v>Nguyễn Thị Lan Hương 29/09/0989</v>
      </c>
      <c r="F30" s="56" t="s">
        <v>253</v>
      </c>
      <c r="G30" s="42" t="s">
        <v>80</v>
      </c>
      <c r="H30" s="42" t="s">
        <v>86</v>
      </c>
      <c r="I30" s="42" t="s">
        <v>58</v>
      </c>
      <c r="J30" s="42" t="s">
        <v>59</v>
      </c>
      <c r="K30" s="42" t="s">
        <v>60</v>
      </c>
      <c r="L30" s="42" t="s">
        <v>87</v>
      </c>
      <c r="M30" s="42"/>
      <c r="N30" s="42" t="s">
        <v>254</v>
      </c>
      <c r="O30" s="42" t="s">
        <v>255</v>
      </c>
      <c r="P30" s="42" t="s">
        <v>88</v>
      </c>
      <c r="Q30" s="56" t="str">
        <f t="shared" si="9"/>
        <v>3000/QĐ-ĐHKT,ngày 15/7/2015 của Hiệu trưởng Trường ĐHKT-ĐHQGHN</v>
      </c>
      <c r="R30" s="57"/>
      <c r="S30" s="42"/>
      <c r="T30" s="58"/>
      <c r="U30" s="42"/>
      <c r="V30" s="42" t="s">
        <v>49</v>
      </c>
      <c r="W30" s="42" t="s">
        <v>54</v>
      </c>
      <c r="X30" s="57"/>
      <c r="Y30" s="42"/>
      <c r="Z30" s="42"/>
      <c r="AA30" s="42"/>
      <c r="AB30" s="42"/>
      <c r="AC30" s="42"/>
      <c r="AD30" s="42"/>
      <c r="AE30" s="56" t="s">
        <v>257</v>
      </c>
      <c r="AF30" s="59" t="s">
        <v>258</v>
      </c>
      <c r="AG30" s="42"/>
      <c r="AH30" s="42"/>
      <c r="AI30" s="42"/>
      <c r="AJ30" s="41" t="str">
        <f t="shared" si="6"/>
        <v>Nguyễn Thị Lan Hương</v>
      </c>
      <c r="AK30" s="41" t="str">
        <f t="shared" si="7"/>
        <v>Nguyễn Thị Lan Hương 29/09/0989</v>
      </c>
      <c r="AL30" s="65" t="s">
        <v>256</v>
      </c>
      <c r="AM30" s="53" t="s">
        <v>51</v>
      </c>
      <c r="AN30" s="56" t="s">
        <v>201</v>
      </c>
      <c r="AO30" s="53" t="str">
        <f t="shared" si="8"/>
        <v>3000/QĐ-ĐHKT,ngày 15/7/2015 của Hiệu trưởng Trường ĐHKT-ĐHQGHN</v>
      </c>
      <c r="AP30" s="53" t="str">
        <f t="shared" si="5"/>
        <v>nguyenlanhuong89@gmail.com,</v>
      </c>
      <c r="AQ30" s="53"/>
      <c r="AR30" s="53"/>
      <c r="AS30" s="53"/>
      <c r="AT30" s="53"/>
      <c r="AU30" s="53"/>
      <c r="AV30" s="53"/>
      <c r="AW30" s="53"/>
      <c r="AX30" s="53"/>
      <c r="AY30" s="53"/>
    </row>
    <row r="31" spans="1:51" s="54" customFormat="1" ht="51" hidden="1" customHeight="1" x14ac:dyDescent="0.25">
      <c r="A31" s="42">
        <v>21</v>
      </c>
      <c r="B31" s="41" t="e">
        <f>VLOOKUP(AK31,'[1]tong K22'!$B$7:$C$768,2,0)</f>
        <v>#N/A</v>
      </c>
      <c r="C31" s="72" t="s">
        <v>349</v>
      </c>
      <c r="D31" s="55" t="s">
        <v>114</v>
      </c>
      <c r="E31" s="41" t="str">
        <f t="shared" si="10"/>
        <v>Lê Thị Huyền 13/01/1987</v>
      </c>
      <c r="F31" s="56" t="s">
        <v>350</v>
      </c>
      <c r="G31" s="42" t="s">
        <v>98</v>
      </c>
      <c r="H31" s="42" t="s">
        <v>86</v>
      </c>
      <c r="I31" s="42" t="s">
        <v>110</v>
      </c>
      <c r="J31" s="42" t="s">
        <v>334</v>
      </c>
      <c r="K31" s="42">
        <v>60310102</v>
      </c>
      <c r="L31" s="42" t="s">
        <v>335</v>
      </c>
      <c r="M31" s="42"/>
      <c r="N31" s="42" t="s">
        <v>351</v>
      </c>
      <c r="O31" s="42" t="s">
        <v>343</v>
      </c>
      <c r="P31" s="42" t="s">
        <v>344</v>
      </c>
      <c r="Q31" s="56" t="str">
        <f t="shared" si="9"/>
        <v>5518/QĐ-ĐHKT,ngày 24/12/2015 của Hiệu trưởng Trường ĐHKT-ĐHQGHN</v>
      </c>
      <c r="R31" s="57"/>
      <c r="S31" s="42"/>
      <c r="T31" s="58"/>
      <c r="U31" s="42"/>
      <c r="V31" s="42" t="s">
        <v>49</v>
      </c>
      <c r="W31" s="42" t="s">
        <v>345</v>
      </c>
      <c r="X31" s="57"/>
      <c r="Y31" s="42"/>
      <c r="Z31" s="42"/>
      <c r="AA31" s="42"/>
      <c r="AB31" s="42"/>
      <c r="AC31" s="42"/>
      <c r="AD31" s="42"/>
      <c r="AE31" s="56" t="s">
        <v>353</v>
      </c>
      <c r="AF31" s="59" t="s">
        <v>354</v>
      </c>
      <c r="AG31" s="42"/>
      <c r="AH31" s="42"/>
      <c r="AI31" s="42"/>
      <c r="AJ31" s="41" t="str">
        <f t="shared" si="6"/>
        <v>Lê Thị Huyền</v>
      </c>
      <c r="AK31" s="41" t="str">
        <f t="shared" si="7"/>
        <v>Lê Thị Huyền 13/01/1987</v>
      </c>
      <c r="AL31" s="65" t="s">
        <v>352</v>
      </c>
      <c r="AM31" s="53" t="s">
        <v>51</v>
      </c>
      <c r="AN31" s="56" t="s">
        <v>340</v>
      </c>
      <c r="AO31" s="53" t="str">
        <f t="shared" si="8"/>
        <v>5518/QĐ-ĐHKT,ngày 24/12/2015 của Hiệu trưởng Trường ĐHKT-ĐHQGHN</v>
      </c>
      <c r="AP31" s="53" t="str">
        <f t="shared" si="5"/>
        <v>huypham35@gmail.com,</v>
      </c>
      <c r="AQ31" s="53"/>
      <c r="AR31" s="53"/>
      <c r="AS31" s="53"/>
      <c r="AT31" s="53"/>
      <c r="AU31" s="53"/>
      <c r="AV31" s="53"/>
      <c r="AW31" s="53"/>
      <c r="AX31" s="53"/>
      <c r="AY31" s="53"/>
    </row>
    <row r="32" spans="1:51" s="54" customFormat="1" ht="51" hidden="1" customHeight="1" x14ac:dyDescent="0.25">
      <c r="A32" s="42">
        <v>22</v>
      </c>
      <c r="B32" s="41">
        <f>VLOOKUP(AK32,'[1]tong K22'!$B$7:$C$768,2,0)</f>
        <v>13055507</v>
      </c>
      <c r="C32" s="72" t="s">
        <v>387</v>
      </c>
      <c r="D32" s="55" t="s">
        <v>114</v>
      </c>
      <c r="E32" s="41" t="str">
        <f t="shared" si="10"/>
        <v>Nguyễn Thị Huyền 06/10/1991</v>
      </c>
      <c r="F32" s="56" t="s">
        <v>383</v>
      </c>
      <c r="G32" s="42" t="str">
        <f>VLOOKUP(AK32,'[2]các nganh '!$G$7:$H$641,2,0)</f>
        <v>Thái Bình</v>
      </c>
      <c r="H32" s="42" t="str">
        <f>VLOOKUP(AK32,'[2]các nganh '!$G$7:$I$641,3,0)</f>
        <v>Nữ</v>
      </c>
      <c r="I32" s="42" t="str">
        <f>VLOOKUP(AK32,'[2]các nganh '!$G$7:$L$641,6,0)</f>
        <v>Quản trị kinh doanh</v>
      </c>
      <c r="J32" s="42" t="str">
        <f>VLOOKUP(AK32,'[2]các nganh '!$G$7:$J$641,4,0)</f>
        <v>QH-2013-E</v>
      </c>
      <c r="K32" s="42">
        <v>60340102</v>
      </c>
      <c r="L32" s="42" t="s">
        <v>382</v>
      </c>
      <c r="M32" s="42"/>
      <c r="N32" s="42" t="str">
        <f>VLOOKUP(AK32,'[2]các nganh '!$G$7:$O$641,9,0)</f>
        <v>Tuyển dụng nhân lực tại Công ty Cổ phẩn Dược phẩm Trung ương 2</v>
      </c>
      <c r="O32" s="42" t="str">
        <f>VLOOKUP(AK32,'[2]các nganh '!$G$7:$P$641,10,0)</f>
        <v>PGS.TS. Nguyễn Thị Minh Nhàn</v>
      </c>
      <c r="P32" s="42" t="s">
        <v>374</v>
      </c>
      <c r="Q32" s="56" t="str">
        <f t="shared" si="9"/>
        <v>1907/QĐ-ĐHKT,ngày 27/05/2015 của Hiệu trưởng Trường ĐHKT-ĐHQGHN</v>
      </c>
      <c r="R32" s="57"/>
      <c r="S32" s="42"/>
      <c r="T32" s="58"/>
      <c r="U32" s="42"/>
      <c r="V32" s="42" t="s">
        <v>49</v>
      </c>
      <c r="W32" s="42" t="s">
        <v>54</v>
      </c>
      <c r="X32" s="57"/>
      <c r="Y32" s="42"/>
      <c r="Z32" s="42"/>
      <c r="AA32" s="42"/>
      <c r="AB32" s="42"/>
      <c r="AC32" s="42"/>
      <c r="AD32" s="42"/>
      <c r="AE32" s="56" t="s">
        <v>384</v>
      </c>
      <c r="AF32" s="59" t="s">
        <v>385</v>
      </c>
      <c r="AG32" s="42"/>
      <c r="AH32" s="42"/>
      <c r="AI32" s="42"/>
      <c r="AJ32" s="41" t="str">
        <f t="shared" si="6"/>
        <v>Nguyễn Thị Huyền</v>
      </c>
      <c r="AK32" s="41" t="str">
        <f t="shared" si="7"/>
        <v>Nguyễn Thị Huyền 06/10/1991</v>
      </c>
      <c r="AL32" s="65" t="s">
        <v>386</v>
      </c>
      <c r="AM32" s="53" t="s">
        <v>51</v>
      </c>
      <c r="AN32" s="56" t="s">
        <v>50</v>
      </c>
      <c r="AO32" s="53" t="str">
        <f t="shared" si="8"/>
        <v>1907/QĐ-ĐHKT,ngày 27/05/2015 của Hiệu trưởng Trường ĐHKT-ĐHQGHN</v>
      </c>
      <c r="AP32" s="53" t="str">
        <f t="shared" si="5"/>
        <v>0610nguyenthihuyen@gmail.com,</v>
      </c>
      <c r="AQ32" s="53"/>
      <c r="AR32" s="53"/>
      <c r="AS32" s="53"/>
      <c r="AT32" s="53"/>
      <c r="AU32" s="53"/>
      <c r="AV32" s="53"/>
      <c r="AW32" s="53"/>
      <c r="AX32" s="53"/>
      <c r="AY32" s="53"/>
    </row>
    <row r="33" spans="1:51" s="54" customFormat="1" ht="51" hidden="1" customHeight="1" x14ac:dyDescent="0.25">
      <c r="A33" s="42">
        <v>23</v>
      </c>
      <c r="B33" s="41">
        <f>VLOOKUP(AK33,'[1]tong K22'!$B$7:$C$768,2,0)</f>
        <v>13055518</v>
      </c>
      <c r="C33" s="72" t="s">
        <v>94</v>
      </c>
      <c r="D33" s="55" t="s">
        <v>156</v>
      </c>
      <c r="E33" s="41" t="str">
        <f t="shared" si="10"/>
        <v>Trần Thị Lan 24/09/1982</v>
      </c>
      <c r="F33" s="56" t="s">
        <v>157</v>
      </c>
      <c r="G33" s="42" t="str">
        <f>VLOOKUP(AK33,'[2]các nganh '!$G$7:$H$641,2,0)</f>
        <v>Nam Định</v>
      </c>
      <c r="H33" s="42" t="str">
        <f>VLOOKUP(AK33,'[2]các nganh '!$G$7:$I$641,3,0)</f>
        <v>Nữ</v>
      </c>
      <c r="I33" s="42" t="str">
        <f>VLOOKUP(AK33,'[2]các nganh '!$G$7:$L$641,6,0)</f>
        <v>Quản trị kinh doanh</v>
      </c>
      <c r="J33" s="42" t="str">
        <f>VLOOKUP(AK33,'[2]các nganh '!$G$7:$J$641,4,0)</f>
        <v>QH-2013-E</v>
      </c>
      <c r="K33" s="42">
        <v>60340102</v>
      </c>
      <c r="L33" s="42" t="s">
        <v>381</v>
      </c>
      <c r="M33" s="42"/>
      <c r="N33" s="42" t="str">
        <f>VLOOKUP(AK33,'[2]các nganh '!$G$7:$O$641,9,0)</f>
        <v>Đào tạo nhân lực tại Công ty 26- Bộ Quốc Phòng</v>
      </c>
      <c r="O33" s="42" t="str">
        <f>VLOOKUP(AK33,'[2]các nganh '!$G$7:$P$641,10,0)</f>
        <v>TS. Đỗ Xuân Trường</v>
      </c>
      <c r="P33" s="42" t="str">
        <f>VLOOKUP(AK33,'[2]các nganh '!$G$7:$Q$641,11,0)</f>
        <v xml:space="preserve"> Trường ĐH Kinh tế, ĐHQG Hà Nội</v>
      </c>
      <c r="Q33" s="56" t="str">
        <f t="shared" si="9"/>
        <v>1917/QĐ-ĐHKT,ngày 27/05/2015 của Hiệu trưởng Trường ĐHKT-ĐHQGHN</v>
      </c>
      <c r="R33" s="57"/>
      <c r="S33" s="42"/>
      <c r="T33" s="58"/>
      <c r="U33" s="42"/>
      <c r="V33" s="42" t="s">
        <v>49</v>
      </c>
      <c r="W33" s="42" t="s">
        <v>54</v>
      </c>
      <c r="X33" s="57"/>
      <c r="Y33" s="42"/>
      <c r="Z33" s="42"/>
      <c r="AA33" s="42"/>
      <c r="AB33" s="42"/>
      <c r="AC33" s="42"/>
      <c r="AD33" s="42"/>
      <c r="AE33" s="56" t="s">
        <v>158</v>
      </c>
      <c r="AF33" s="59" t="s">
        <v>159</v>
      </c>
      <c r="AG33" s="42"/>
      <c r="AH33" s="42"/>
      <c r="AI33" s="42"/>
      <c r="AJ33" s="41" t="str">
        <f t="shared" si="6"/>
        <v>Trần Thị Lan</v>
      </c>
      <c r="AK33" s="41" t="str">
        <f t="shared" si="7"/>
        <v>Trần Thị Lan 24/09/1982</v>
      </c>
      <c r="AL33" s="65" t="s">
        <v>160</v>
      </c>
      <c r="AM33" s="53" t="s">
        <v>51</v>
      </c>
      <c r="AN33" s="56" t="s">
        <v>50</v>
      </c>
      <c r="AO33" s="53" t="str">
        <f t="shared" si="8"/>
        <v>1917/QĐ-ĐHKT,ngày 27/05/2015 của Hiệu trưởng Trường ĐHKT-ĐHQGHN</v>
      </c>
      <c r="AP33" s="53" t="str">
        <f t="shared" si="5"/>
        <v>lantran009@gmail.com,</v>
      </c>
      <c r="AQ33" s="53"/>
      <c r="AR33" s="53"/>
      <c r="AS33" s="53"/>
      <c r="AT33" s="53"/>
      <c r="AU33" s="53"/>
      <c r="AV33" s="53"/>
      <c r="AW33" s="53"/>
      <c r="AX33" s="53"/>
      <c r="AY33" s="53"/>
    </row>
    <row r="34" spans="1:51" s="54" customFormat="1" ht="51" hidden="1" customHeight="1" x14ac:dyDescent="0.25">
      <c r="A34" s="42">
        <v>24</v>
      </c>
      <c r="B34" s="41">
        <f>VLOOKUP(AK34,'[1]tong K22'!$B$7:$C$768,2,0)</f>
        <v>13055665</v>
      </c>
      <c r="C34" s="72" t="s">
        <v>132</v>
      </c>
      <c r="D34" s="55" t="s">
        <v>133</v>
      </c>
      <c r="E34" s="41" t="str">
        <f t="shared" si="10"/>
        <v>Hoàng Hồng Lặng 03/04/1983</v>
      </c>
      <c r="F34" s="56" t="s">
        <v>134</v>
      </c>
      <c r="G34" s="42" t="str">
        <f>VLOOKUP(AK34,'[2]các nganh '!$G$7:$H$641,2,0)</f>
        <v>Lạng Sơn</v>
      </c>
      <c r="H34" s="42" t="str">
        <f>VLOOKUP(AK34,'[2]các nganh '!$G$7:$I$641,3,0)</f>
        <v>Nữ</v>
      </c>
      <c r="I34" s="42" t="str">
        <f>VLOOKUP(AK34,'[2]các nganh '!$G$7:$L$641,6,0)</f>
        <v>Quản lý kinh tế</v>
      </c>
      <c r="J34" s="42" t="str">
        <f>VLOOKUP(AK34,'[2]các nganh '!$G$7:$J$641,4,0)</f>
        <v>QH-2013-E</v>
      </c>
      <c r="K34" s="42" t="str">
        <f>VLOOKUP(AK34,'[2]các nganh '!$G$7:$M$641,7,0)</f>
        <v>60340410</v>
      </c>
      <c r="L34" s="42" t="s">
        <v>378</v>
      </c>
      <c r="M34" s="42"/>
      <c r="N34" s="42" t="str">
        <f>VLOOKUP(AK34,'[2]các nganh '!$G$7:$O$641,9,0)</f>
        <v>Chính sách phát triển nguồn nhân lực  nông thôn tỉnh Lạng Sơn</v>
      </c>
      <c r="O34" s="42" t="str">
        <f>VLOOKUP(AK34,'[2]các nganh '!$G$7:$P$641,10,0)</f>
        <v>TS. Lê Hồng Huyên</v>
      </c>
      <c r="P34" s="42" t="s">
        <v>100</v>
      </c>
      <c r="Q34" s="56" t="str">
        <f t="shared" si="9"/>
        <v>2159/QĐ-ĐHKT,ngày 27/05/2015 của Hiệu trưởng Trường ĐHKT-ĐHQGHN</v>
      </c>
      <c r="R34" s="57"/>
      <c r="S34" s="42"/>
      <c r="T34" s="58"/>
      <c r="U34" s="42"/>
      <c r="V34" s="42" t="s">
        <v>49</v>
      </c>
      <c r="W34" s="42" t="s">
        <v>54</v>
      </c>
      <c r="X34" s="57"/>
      <c r="Y34" s="42"/>
      <c r="Z34" s="42"/>
      <c r="AA34" s="42"/>
      <c r="AB34" s="42"/>
      <c r="AC34" s="42"/>
      <c r="AD34" s="42"/>
      <c r="AE34" s="56" t="s">
        <v>135</v>
      </c>
      <c r="AF34" s="59" t="s">
        <v>136</v>
      </c>
      <c r="AG34" s="42"/>
      <c r="AH34" s="42"/>
      <c r="AI34" s="42"/>
      <c r="AJ34" s="41" t="str">
        <f t="shared" si="6"/>
        <v>Hoàng Hồng Lặng</v>
      </c>
      <c r="AK34" s="41" t="str">
        <f t="shared" si="7"/>
        <v>Hoàng Hồng Lặng 03/04/1983</v>
      </c>
      <c r="AL34" s="73">
        <v>2159</v>
      </c>
      <c r="AM34" s="53" t="s">
        <v>51</v>
      </c>
      <c r="AN34" s="56" t="s">
        <v>50</v>
      </c>
      <c r="AO34" s="53" t="str">
        <f t="shared" si="8"/>
        <v>2159/QĐ-ĐHKT,ngày 27/05/2015 của Hiệu trưởng Trường ĐHKT-ĐHQGHN</v>
      </c>
      <c r="AP34" s="53" t="str">
        <f t="shared" si="5"/>
        <v>hoanghonglang@gmail.com,</v>
      </c>
      <c r="AQ34" s="53"/>
      <c r="AR34" s="53"/>
      <c r="AS34" s="53"/>
      <c r="AT34" s="53"/>
      <c r="AU34" s="53"/>
      <c r="AV34" s="53"/>
      <c r="AW34" s="53"/>
      <c r="AX34" s="53"/>
      <c r="AY34" s="53"/>
    </row>
    <row r="35" spans="1:51" s="54" customFormat="1" ht="51" hidden="1" customHeight="1" x14ac:dyDescent="0.25">
      <c r="A35" s="42">
        <v>25</v>
      </c>
      <c r="B35" s="41">
        <f>VLOOKUP(AK35,'[1]tong K22'!$B$7:$C$768,2,0)</f>
        <v>13055668</v>
      </c>
      <c r="C35" s="72" t="s">
        <v>187</v>
      </c>
      <c r="D35" s="55" t="s">
        <v>73</v>
      </c>
      <c r="E35" s="41" t="str">
        <f t="shared" si="10"/>
        <v>Đoàn Thị Thùy Linh 12/10/1979</v>
      </c>
      <c r="F35" s="56" t="s">
        <v>188</v>
      </c>
      <c r="G35" s="42" t="str">
        <f>VLOOKUP(AK35,'[2]các nganh '!$G$7:$H$641,2,0)</f>
        <v>Hải Dương</v>
      </c>
      <c r="H35" s="42" t="str">
        <f>VLOOKUP(AK35,'[2]các nganh '!$G$7:$I$641,3,0)</f>
        <v>Nữ</v>
      </c>
      <c r="I35" s="42" t="str">
        <f>VLOOKUP(AK35,'[2]các nganh '!$G$7:$L$641,6,0)</f>
        <v>Quản lý kinh tế</v>
      </c>
      <c r="J35" s="42" t="str">
        <f>VLOOKUP(AK35,'[2]các nganh '!$G$7:$J$641,4,0)</f>
        <v>QH-2013-E</v>
      </c>
      <c r="K35" s="42" t="str">
        <f>VLOOKUP(AK35,'[2]các nganh '!$G$7:$M$641,7,0)</f>
        <v>60340410</v>
      </c>
      <c r="L35" s="42" t="s">
        <v>378</v>
      </c>
      <c r="M35" s="42"/>
      <c r="N35" s="42" t="str">
        <f>VLOOKUP(AK35,'[2]các nganh '!$G$7:$O$641,9,0)</f>
        <v>Chính sách phát triển công nghiệp hỗ trợ trên địa bàn tỉnh Hải Dương</v>
      </c>
      <c r="O35" s="42" t="s">
        <v>189</v>
      </c>
      <c r="P35" s="42" t="str">
        <f>VLOOKUP(AK35,'[2]các nganh '!$G$7:$Q$641,11,0)</f>
        <v xml:space="preserve"> Trường ĐH Kinh tế, ĐHQG Hà Nội</v>
      </c>
      <c r="Q35" s="56" t="str">
        <f t="shared" si="9"/>
        <v>376/QĐ-ĐHKT,ngày 11/03/2016 của Hiệu trưởng Trường ĐHKT-ĐHQGHN</v>
      </c>
      <c r="R35" s="57"/>
      <c r="S35" s="42"/>
      <c r="T35" s="58"/>
      <c r="U35" s="42"/>
      <c r="V35" s="42" t="s">
        <v>49</v>
      </c>
      <c r="W35" s="42" t="s">
        <v>55</v>
      </c>
      <c r="X35" s="57"/>
      <c r="Y35" s="42"/>
      <c r="Z35" s="42"/>
      <c r="AA35" s="42"/>
      <c r="AB35" s="42"/>
      <c r="AC35" s="42"/>
      <c r="AD35" s="42"/>
      <c r="AE35" s="56" t="s">
        <v>192</v>
      </c>
      <c r="AF35" s="59" t="s">
        <v>193</v>
      </c>
      <c r="AG35" s="42"/>
      <c r="AH35" s="42"/>
      <c r="AI35" s="42"/>
      <c r="AJ35" s="41" t="str">
        <f t="shared" si="6"/>
        <v>Đoàn Thị Thùy Linh</v>
      </c>
      <c r="AK35" s="41" t="str">
        <f t="shared" si="7"/>
        <v>Đoàn Thị Thùy Linh 12/10/1979</v>
      </c>
      <c r="AL35" s="65" t="s">
        <v>190</v>
      </c>
      <c r="AM35" s="53" t="s">
        <v>51</v>
      </c>
      <c r="AN35" s="56" t="s">
        <v>191</v>
      </c>
      <c r="AO35" s="53" t="str">
        <f t="shared" si="8"/>
        <v>376/QĐ-ĐHKT,ngày 11/03/2016 của Hiệu trưởng Trường ĐHKT-ĐHQGHN</v>
      </c>
      <c r="AP35" s="53" t="str">
        <f t="shared" si="5"/>
        <v>thuylinh.skh@gmail.com,</v>
      </c>
      <c r="AQ35" s="53"/>
      <c r="AR35" s="53"/>
      <c r="AS35" s="53"/>
      <c r="AT35" s="53"/>
      <c r="AU35" s="53"/>
      <c r="AV35" s="53"/>
      <c r="AW35" s="53"/>
      <c r="AX35" s="53"/>
      <c r="AY35" s="53"/>
    </row>
    <row r="36" spans="1:51" s="54" customFormat="1" ht="51" hidden="1" customHeight="1" x14ac:dyDescent="0.25">
      <c r="A36" s="42">
        <v>26</v>
      </c>
      <c r="B36" s="41">
        <f>VLOOKUP(AK36,'[1]tong K22'!$B$7:$C$768,2,0)</f>
        <v>13055521</v>
      </c>
      <c r="C36" s="72" t="s">
        <v>163</v>
      </c>
      <c r="D36" s="55" t="s">
        <v>73</v>
      </c>
      <c r="E36" s="41" t="str">
        <f t="shared" si="10"/>
        <v>Nguyễn Diệu Linh 04/11/1991</v>
      </c>
      <c r="F36" s="56" t="s">
        <v>164</v>
      </c>
      <c r="G36" s="42" t="str">
        <f>VLOOKUP(AK36,'[2]các nganh '!$G$7:$H$641,2,0)</f>
        <v>Hà Nội</v>
      </c>
      <c r="H36" s="42" t="str">
        <f>VLOOKUP(AK36,'[2]các nganh '!$G$7:$I$641,3,0)</f>
        <v>Nữ</v>
      </c>
      <c r="I36" s="42" t="str">
        <f>VLOOKUP(AK36,'[2]các nganh '!$G$7:$L$641,6,0)</f>
        <v>Quản trị kinh doanh</v>
      </c>
      <c r="J36" s="42" t="str">
        <f>VLOOKUP(AK36,'[2]các nganh '!$G$7:$J$641,4,0)</f>
        <v>QH-2013-E</v>
      </c>
      <c r="K36" s="42">
        <v>60340102</v>
      </c>
      <c r="L36" s="42" t="s">
        <v>381</v>
      </c>
      <c r="M36" s="42"/>
      <c r="N36" s="42" t="str">
        <f>VLOOKUP(AK36,'[2]các nganh '!$G$7:$O$641,9,0)</f>
        <v>Tạo động lực cho người lao động tại công ty Cổ phần Đầu tư Xây dựng Hạ tầng Hồng Hà</v>
      </c>
      <c r="O36" s="42" t="str">
        <f>VLOOKUP(AK36,'[2]các nganh '!$G$7:$P$641,10,0)</f>
        <v>TS. Đỗ Xuân Trường</v>
      </c>
      <c r="P36" s="42" t="str">
        <f>VLOOKUP(AK36,'[2]các nganh '!$G$7:$Q$641,11,0)</f>
        <v xml:space="preserve"> Trường ĐH Kinh tế, ĐHQG Hà Nội</v>
      </c>
      <c r="Q36" s="56" t="str">
        <f t="shared" si="9"/>
        <v>1921/QĐ-ĐHKT,ngày 27/05/2015 của Hiệu trưởng Trường ĐHKT-ĐHQGHN</v>
      </c>
      <c r="R36" s="57"/>
      <c r="S36" s="42"/>
      <c r="T36" s="58"/>
      <c r="U36" s="42"/>
      <c r="V36" s="42" t="s">
        <v>165</v>
      </c>
      <c r="W36" s="42" t="s">
        <v>54</v>
      </c>
      <c r="X36" s="57"/>
      <c r="Y36" s="42"/>
      <c r="Z36" s="42"/>
      <c r="AA36" s="42"/>
      <c r="AB36" s="42"/>
      <c r="AC36" s="42"/>
      <c r="AD36" s="42"/>
      <c r="AE36" s="56" t="s">
        <v>167</v>
      </c>
      <c r="AF36" s="59" t="s">
        <v>168</v>
      </c>
      <c r="AG36" s="42"/>
      <c r="AH36" s="42"/>
      <c r="AI36" s="42"/>
      <c r="AJ36" s="41" t="str">
        <f t="shared" si="6"/>
        <v>Nguyễn Diệu Linh</v>
      </c>
      <c r="AK36" s="41" t="str">
        <f t="shared" si="7"/>
        <v>Nguyễn Diệu Linh 04/11/1991</v>
      </c>
      <c r="AL36" s="65" t="s">
        <v>166</v>
      </c>
      <c r="AM36" s="53" t="s">
        <v>51</v>
      </c>
      <c r="AN36" s="56" t="s">
        <v>50</v>
      </c>
      <c r="AO36" s="53" t="str">
        <f t="shared" si="8"/>
        <v>1921/QĐ-ĐHKT,ngày 27/05/2015 của Hiệu trưởng Trường ĐHKT-ĐHQGHN</v>
      </c>
      <c r="AP36" s="53" t="str">
        <f t="shared" si="5"/>
        <v>nguyendieulinh1191@gmail.com,</v>
      </c>
      <c r="AQ36" s="53"/>
      <c r="AR36" s="53"/>
      <c r="AS36" s="53"/>
      <c r="AT36" s="53"/>
      <c r="AU36" s="53"/>
      <c r="AV36" s="53"/>
      <c r="AW36" s="53"/>
      <c r="AX36" s="53"/>
      <c r="AY36" s="53"/>
    </row>
    <row r="37" spans="1:51" s="54" customFormat="1" ht="51" hidden="1" customHeight="1" x14ac:dyDescent="0.25">
      <c r="A37" s="42">
        <v>27</v>
      </c>
      <c r="B37" s="41">
        <f>VLOOKUP(AK37,'[1]tong K22'!$B$7:$C$768,2,0)</f>
        <v>13055413</v>
      </c>
      <c r="C37" s="72" t="s">
        <v>72</v>
      </c>
      <c r="D37" s="55" t="s">
        <v>73</v>
      </c>
      <c r="E37" s="41" t="s">
        <v>169</v>
      </c>
      <c r="F37" s="56" t="s">
        <v>74</v>
      </c>
      <c r="G37" s="42" t="s">
        <v>170</v>
      </c>
      <c r="H37" s="42" t="s">
        <v>86</v>
      </c>
      <c r="I37" s="42" t="s">
        <v>58</v>
      </c>
      <c r="J37" s="42" t="s">
        <v>59</v>
      </c>
      <c r="K37" s="42" t="s">
        <v>60</v>
      </c>
      <c r="L37" s="42" t="s">
        <v>61</v>
      </c>
      <c r="M37" s="42"/>
      <c r="N37" s="42" t="s">
        <v>171</v>
      </c>
      <c r="O37" s="42" t="s">
        <v>79</v>
      </c>
      <c r="P37" s="42" t="s">
        <v>172</v>
      </c>
      <c r="Q37" s="56" t="s">
        <v>173</v>
      </c>
      <c r="R37" s="57">
        <v>3.07</v>
      </c>
      <c r="S37" s="42"/>
      <c r="T37" s="58">
        <v>4.0999999999999996</v>
      </c>
      <c r="U37" s="42" t="s">
        <v>174</v>
      </c>
      <c r="V37" s="42" t="s">
        <v>63</v>
      </c>
      <c r="W37" s="42" t="s">
        <v>54</v>
      </c>
      <c r="X37" s="57"/>
      <c r="Y37" s="42"/>
      <c r="Z37" s="42"/>
      <c r="AA37" s="42"/>
      <c r="AB37" s="42"/>
      <c r="AC37" s="42"/>
      <c r="AD37" s="42"/>
      <c r="AE37" s="56" t="s">
        <v>76</v>
      </c>
      <c r="AF37" s="59" t="s">
        <v>77</v>
      </c>
      <c r="AG37" s="42"/>
      <c r="AH37" s="42"/>
      <c r="AI37" s="42"/>
      <c r="AJ37" s="41" t="str">
        <f t="shared" si="6"/>
        <v>Phạm Thị Linh</v>
      </c>
      <c r="AK37" s="41" t="str">
        <f t="shared" si="7"/>
        <v>Phạm Thị Linh 20/01/1991</v>
      </c>
      <c r="AL37" s="65" t="s">
        <v>75</v>
      </c>
      <c r="AM37" s="53" t="s">
        <v>51</v>
      </c>
      <c r="AN37" s="56" t="s">
        <v>50</v>
      </c>
      <c r="AO37" s="53" t="str">
        <f t="shared" si="8"/>
        <v>2041/QĐ-ĐHKT,ngày 27/05/2015 của Hiệu trưởng Trường ĐHKT-ĐHQGHN</v>
      </c>
      <c r="AP37" s="53" t="str">
        <f t="shared" si="5"/>
        <v>linh.pham20191@gmail.com,</v>
      </c>
      <c r="AQ37" s="53"/>
      <c r="AR37" s="53"/>
      <c r="AS37" s="53"/>
      <c r="AT37" s="53"/>
      <c r="AU37" s="53"/>
      <c r="AV37" s="53"/>
      <c r="AW37" s="53"/>
      <c r="AX37" s="53"/>
      <c r="AY37" s="53"/>
    </row>
    <row r="38" spans="1:51" s="54" customFormat="1" ht="51" hidden="1" customHeight="1" x14ac:dyDescent="0.25">
      <c r="A38" s="42">
        <v>28</v>
      </c>
      <c r="B38" s="41">
        <f>VLOOKUP(AK38,'[1]tong K22'!$B$7:$C$768,2,0)</f>
        <v>13055670</v>
      </c>
      <c r="C38" s="72" t="s">
        <v>194</v>
      </c>
      <c r="D38" s="55" t="s">
        <v>195</v>
      </c>
      <c r="E38" s="41" t="str">
        <f>TRIM(AJ38)&amp;" "&amp;TRIM(F38)</f>
        <v>Nguyễn Thị Minh Loan 25/10/1984</v>
      </c>
      <c r="F38" s="56" t="s">
        <v>196</v>
      </c>
      <c r="G38" s="42" t="s">
        <v>80</v>
      </c>
      <c r="H38" s="42" t="s">
        <v>86</v>
      </c>
      <c r="I38" s="42" t="s">
        <v>106</v>
      </c>
      <c r="J38" s="42" t="s">
        <v>59</v>
      </c>
      <c r="K38" s="42" t="s">
        <v>107</v>
      </c>
      <c r="L38" s="42" t="s">
        <v>108</v>
      </c>
      <c r="M38" s="42"/>
      <c r="N38" s="42" t="s">
        <v>197</v>
      </c>
      <c r="O38" s="42" t="s">
        <v>198</v>
      </c>
      <c r="P38" s="42" t="s">
        <v>199</v>
      </c>
      <c r="Q38" s="56" t="str">
        <f>AO38</f>
        <v>2971/QĐ-ĐHKT,ngày 15/7/2015 của Hiệu trưởng Trường ĐHKT-ĐHQGHN</v>
      </c>
      <c r="R38" s="57"/>
      <c r="S38" s="42"/>
      <c r="T38" s="58"/>
      <c r="U38" s="42"/>
      <c r="V38" s="42" t="s">
        <v>49</v>
      </c>
      <c r="W38" s="42" t="s">
        <v>55</v>
      </c>
      <c r="X38" s="57"/>
      <c r="Y38" s="42"/>
      <c r="Z38" s="42"/>
      <c r="AA38" s="42"/>
      <c r="AB38" s="42"/>
      <c r="AC38" s="42"/>
      <c r="AD38" s="42"/>
      <c r="AE38" s="56" t="s">
        <v>218</v>
      </c>
      <c r="AF38" s="59" t="s">
        <v>202</v>
      </c>
      <c r="AG38" s="42"/>
      <c r="AH38" s="42"/>
      <c r="AI38" s="42"/>
      <c r="AJ38" s="41" t="str">
        <f t="shared" si="6"/>
        <v>Nguyễn Thị Minh Loan</v>
      </c>
      <c r="AK38" s="41" t="str">
        <f t="shared" si="7"/>
        <v>Nguyễn Thị Minh Loan 25/10/1984</v>
      </c>
      <c r="AL38" s="65" t="s">
        <v>200</v>
      </c>
      <c r="AM38" s="53" t="s">
        <v>51</v>
      </c>
      <c r="AN38" s="56" t="s">
        <v>201</v>
      </c>
      <c r="AO38" s="53" t="str">
        <f t="shared" si="8"/>
        <v>2971/QĐ-ĐHKT,ngày 15/7/2015 của Hiệu trưởng Trường ĐHKT-ĐHQGHN</v>
      </c>
      <c r="AP38" s="53" t="str">
        <f t="shared" si="5"/>
        <v>minhloan5566@gmail.com,</v>
      </c>
      <c r="AQ38" s="53"/>
      <c r="AR38" s="53"/>
      <c r="AS38" s="53"/>
      <c r="AT38" s="53"/>
      <c r="AU38" s="53"/>
      <c r="AV38" s="53"/>
      <c r="AW38" s="53"/>
      <c r="AX38" s="53"/>
      <c r="AY38" s="53"/>
    </row>
    <row r="39" spans="1:51" s="54" customFormat="1" ht="51" hidden="1" customHeight="1" x14ac:dyDescent="0.25">
      <c r="A39" s="42">
        <v>29</v>
      </c>
      <c r="B39" s="41">
        <f>VLOOKUP(AK39,'[1]tong K22'!$B$7:$C$768,2,0)</f>
        <v>13055415</v>
      </c>
      <c r="C39" s="72" t="s">
        <v>247</v>
      </c>
      <c r="D39" s="55" t="s">
        <v>195</v>
      </c>
      <c r="E39" s="41" t="str">
        <f>TRIM(AJ39)&amp;" "&amp;TRIM(F39)</f>
        <v>Nguyễn Thị Nguyệt Loan 02/10/1986</v>
      </c>
      <c r="F39" s="56" t="s">
        <v>246</v>
      </c>
      <c r="G39" s="42" t="str">
        <f>VLOOKUP(AK39,'[2]các nganh '!$G$7:$H$641,2,0)</f>
        <v>Quảng Ninh</v>
      </c>
      <c r="H39" s="42" t="s">
        <v>86</v>
      </c>
      <c r="I39" s="42" t="str">
        <f>VLOOKUP(AK39,'[2]các nganh '!$G$7:$L$641,6,0)</f>
        <v>Tài chính - Ngân hàng</v>
      </c>
      <c r="J39" s="42" t="str">
        <f>VLOOKUP(AK39,'[2]các nganh '!$G$7:$J$641,4,0)</f>
        <v>QH-2013-E</v>
      </c>
      <c r="K39" s="42" t="str">
        <f>VLOOKUP(AK39,'[2]các nganh '!$G$7:$M$641,7,0)</f>
        <v>60340201</v>
      </c>
      <c r="L39" s="42" t="str">
        <f>VLOOKUP(AK39,'[2]các nganh '!$G$7:$N$641,8,0)</f>
        <v>K22-TCNH3</v>
      </c>
      <c r="M39" s="42"/>
      <c r="N39" s="42" t="str">
        <f>VLOOKUP(AK39,'[2]các nganh '!$G$7:$O$641,9,0)</f>
        <v>Phát triển dịch vụ phi tín dụng tại Ngân hàng TMCP Á Châu - Chi nhánh Bắc Ninh</v>
      </c>
      <c r="O39" s="42" t="str">
        <f>VLOOKUP(AK39,'[2]các nganh '!$G$7:$P$641,10,0)</f>
        <v>PGS.TS. Trịnh Thị Hoa Mai</v>
      </c>
      <c r="P39" s="42" t="str">
        <f>VLOOKUP(AK39,'[2]các nganh '!$G$7:$Q$641,11,0)</f>
        <v xml:space="preserve"> Trường ĐH Kinh tế, ĐHQG Hà Nội</v>
      </c>
      <c r="Q39" s="56" t="str">
        <f>AO39</f>
        <v>2043/QĐ-ĐHKT,ngày 27/05/2015 của Hiệu trưởng Trường ĐHKT-ĐHQGHN</v>
      </c>
      <c r="R39" s="57"/>
      <c r="S39" s="42"/>
      <c r="T39" s="58"/>
      <c r="U39" s="42"/>
      <c r="V39" s="42" t="s">
        <v>49</v>
      </c>
      <c r="W39" s="42" t="s">
        <v>54</v>
      </c>
      <c r="X39" s="57"/>
      <c r="Y39" s="42"/>
      <c r="Z39" s="42"/>
      <c r="AA39" s="42"/>
      <c r="AB39" s="42"/>
      <c r="AC39" s="42"/>
      <c r="AD39" s="42"/>
      <c r="AE39" s="56" t="s">
        <v>250</v>
      </c>
      <c r="AF39" s="59" t="s">
        <v>251</v>
      </c>
      <c r="AG39" s="42"/>
      <c r="AH39" s="42"/>
      <c r="AI39" s="42"/>
      <c r="AJ39" s="41" t="str">
        <f t="shared" si="6"/>
        <v>Nguyễn Thị Nguyệt Loan</v>
      </c>
      <c r="AK39" s="41" t="str">
        <f t="shared" si="7"/>
        <v>Nguyễn Thị Nguyệt Loan 02/10/1986</v>
      </c>
      <c r="AL39" s="65" t="s">
        <v>249</v>
      </c>
      <c r="AM39" s="53" t="s">
        <v>51</v>
      </c>
      <c r="AN39" s="56" t="s">
        <v>50</v>
      </c>
      <c r="AO39" s="53" t="str">
        <f t="shared" si="8"/>
        <v>2043/QĐ-ĐHKT,ngày 27/05/2015 của Hiệu trưởng Trường ĐHKT-ĐHQGHN</v>
      </c>
      <c r="AP39" s="53" t="str">
        <f t="shared" si="5"/>
        <v>nguyenthinguyetloan@gmail.com,</v>
      </c>
      <c r="AQ39" s="53"/>
      <c r="AR39" s="53"/>
      <c r="AS39" s="53"/>
      <c r="AT39" s="53"/>
      <c r="AU39" s="53"/>
      <c r="AV39" s="53"/>
      <c r="AW39" s="53"/>
      <c r="AX39" s="53"/>
      <c r="AY39" s="53"/>
    </row>
    <row r="40" spans="1:51" s="54" customFormat="1" ht="51" hidden="1" customHeight="1" x14ac:dyDescent="0.25">
      <c r="A40" s="42">
        <v>30</v>
      </c>
      <c r="B40" s="41">
        <f>VLOOKUP(AK40,'[1]tong K22'!$B$7:$C$768,2,0)</f>
        <v>13055422</v>
      </c>
      <c r="C40" s="72" t="s">
        <v>204</v>
      </c>
      <c r="D40" s="55" t="s">
        <v>205</v>
      </c>
      <c r="E40" s="41" t="s">
        <v>211</v>
      </c>
      <c r="F40" s="56" t="s">
        <v>206</v>
      </c>
      <c r="G40" s="42" t="s">
        <v>80</v>
      </c>
      <c r="H40" s="42" t="s">
        <v>57</v>
      </c>
      <c r="I40" s="42" t="s">
        <v>58</v>
      </c>
      <c r="J40" s="42" t="s">
        <v>59</v>
      </c>
      <c r="K40" s="42" t="s">
        <v>60</v>
      </c>
      <c r="L40" s="42" t="s">
        <v>99</v>
      </c>
      <c r="M40" s="42"/>
      <c r="N40" s="42" t="s">
        <v>212</v>
      </c>
      <c r="O40" s="42" t="s">
        <v>213</v>
      </c>
      <c r="P40" s="42" t="s">
        <v>214</v>
      </c>
      <c r="Q40" s="56" t="s">
        <v>215</v>
      </c>
      <c r="R40" s="57"/>
      <c r="S40" s="42"/>
      <c r="T40" s="58"/>
      <c r="U40" s="42"/>
      <c r="V40" s="42" t="s">
        <v>49</v>
      </c>
      <c r="W40" s="42" t="s">
        <v>54</v>
      </c>
      <c r="X40" s="57"/>
      <c r="Y40" s="42"/>
      <c r="Z40" s="42"/>
      <c r="AA40" s="42"/>
      <c r="AB40" s="42"/>
      <c r="AC40" s="42"/>
      <c r="AD40" s="42"/>
      <c r="AE40" s="56" t="s">
        <v>207</v>
      </c>
      <c r="AF40" s="59" t="s">
        <v>208</v>
      </c>
      <c r="AG40" s="42"/>
      <c r="AH40" s="42"/>
      <c r="AI40" s="42"/>
      <c r="AJ40" s="41" t="str">
        <f t="shared" si="6"/>
        <v>Nguyễn Văn Mạnh</v>
      </c>
      <c r="AK40" s="41" t="str">
        <f t="shared" si="7"/>
        <v>Nguyễn Văn Mạnh 05/02/1987</v>
      </c>
      <c r="AL40" s="65" t="s">
        <v>209</v>
      </c>
      <c r="AM40" s="53" t="s">
        <v>51</v>
      </c>
      <c r="AN40" s="56" t="s">
        <v>210</v>
      </c>
      <c r="AO40" s="53" t="str">
        <f t="shared" si="8"/>
        <v>2916/QĐ-ĐHKT,ngày 10/7/2015 của Hiệu trưởng Trường ĐHKT-ĐHQGHN</v>
      </c>
      <c r="AP40" s="53" t="str">
        <f t="shared" si="5"/>
        <v>nguyenvanmanh0502@gmail.com,</v>
      </c>
      <c r="AQ40" s="53"/>
      <c r="AR40" s="53"/>
      <c r="AS40" s="53"/>
      <c r="AT40" s="53"/>
      <c r="AU40" s="53"/>
      <c r="AV40" s="53"/>
      <c r="AW40" s="53"/>
      <c r="AX40" s="53"/>
      <c r="AY40" s="53"/>
    </row>
    <row r="41" spans="1:51" s="54" customFormat="1" ht="51" hidden="1" customHeight="1" x14ac:dyDescent="0.25">
      <c r="A41" s="42">
        <v>31</v>
      </c>
      <c r="B41" s="41">
        <f>VLOOKUP(AK41,'[1]tong K22'!$B$7:$C$768,2,0)</f>
        <v>13055682</v>
      </c>
      <c r="C41" s="72" t="s">
        <v>308</v>
      </c>
      <c r="D41" s="55" t="s">
        <v>96</v>
      </c>
      <c r="E41" s="41" t="str">
        <f t="shared" ref="E41:E52" si="11">TRIM(AJ41)&amp;" "&amp;TRIM(F41)</f>
        <v>Nguyễn Thị Hằng Nga 12/03/1989</v>
      </c>
      <c r="F41" s="56" t="s">
        <v>309</v>
      </c>
      <c r="G41" s="42" t="str">
        <f>VLOOKUP(AK41,'[2]các nganh '!$G$7:$H$641,2,0)</f>
        <v>Hà Nội</v>
      </c>
      <c r="H41" s="42" t="str">
        <f>VLOOKUP(AK41,'[2]các nganh '!$G$7:$I$641,3,0)</f>
        <v>Nữ</v>
      </c>
      <c r="I41" s="42" t="str">
        <f>VLOOKUP(AK41,'[2]các nganh '!$G$7:$L$641,6,0)</f>
        <v>Quản lý kinh tế</v>
      </c>
      <c r="J41" s="42" t="str">
        <f>VLOOKUP(AK41,'[2]các nganh '!$G$7:$J$641,4,0)</f>
        <v>QH-2013-E</v>
      </c>
      <c r="K41" s="42" t="str">
        <f>VLOOKUP(AK41,'[2]các nganh '!$G$7:$M$641,7,0)</f>
        <v>60340410</v>
      </c>
      <c r="L41" s="42" t="s">
        <v>379</v>
      </c>
      <c r="M41" s="42"/>
      <c r="N41" s="42" t="str">
        <f>VLOOKUP(AK41,'[2]các nganh '!$G$7:$O$641,9,0)</f>
        <v>Quản lý chất lượng cho vay ngắn hạn tại Ngân hàng TMCP Ngoại thương Việt Nam - Chi nhánh Thanh Hóa</v>
      </c>
      <c r="O41" s="42" t="str">
        <f>VLOOKUP(AK41,'[2]các nganh '!$G$7:$P$641,10,0)</f>
        <v>PGS.TS. Đinh Văn Thông</v>
      </c>
      <c r="P41" s="42" t="str">
        <f>VLOOKUP(AK41,'[2]các nganh '!$G$7:$Q$641,11,0)</f>
        <v xml:space="preserve"> Trường ĐH Kinh tế, ĐHQG Hà Nội</v>
      </c>
      <c r="Q41" s="56" t="str">
        <f t="shared" ref="Q41:Q59" si="12">AO41</f>
        <v>2175/QĐ-ĐHKT,ngày 27/05/2015 của Hiệu trưởng Trường ĐHKT-ĐHQGHN</v>
      </c>
      <c r="R41" s="57"/>
      <c r="S41" s="42"/>
      <c r="T41" s="58"/>
      <c r="U41" s="42"/>
      <c r="V41" s="42" t="s">
        <v>49</v>
      </c>
      <c r="W41" s="42" t="s">
        <v>54</v>
      </c>
      <c r="X41" s="57"/>
      <c r="Y41" s="42"/>
      <c r="Z41" s="42"/>
      <c r="AA41" s="42"/>
      <c r="AB41" s="42"/>
      <c r="AC41" s="42"/>
      <c r="AD41" s="42"/>
      <c r="AE41" s="56" t="s">
        <v>311</v>
      </c>
      <c r="AF41" s="59" t="s">
        <v>312</v>
      </c>
      <c r="AG41" s="42"/>
      <c r="AH41" s="42"/>
      <c r="AI41" s="42"/>
      <c r="AJ41" s="41" t="str">
        <f t="shared" si="6"/>
        <v>Nguyễn Thị Hằng Nga</v>
      </c>
      <c r="AK41" s="41" t="str">
        <f t="shared" si="7"/>
        <v>Nguyễn Thị Hằng Nga 12/03/1989</v>
      </c>
      <c r="AL41" s="65" t="s">
        <v>310</v>
      </c>
      <c r="AM41" s="53" t="s">
        <v>51</v>
      </c>
      <c r="AN41" s="56" t="s">
        <v>50</v>
      </c>
      <c r="AO41" s="53" t="str">
        <f t="shared" si="8"/>
        <v>2175/QĐ-ĐHKT,ngày 27/05/2015 của Hiệu trưởng Trường ĐHKT-ĐHQGHN</v>
      </c>
      <c r="AP41" s="53" t="str">
        <f t="shared" si="5"/>
        <v>n.nga89@gmail.com,</v>
      </c>
      <c r="AQ41" s="53"/>
      <c r="AR41" s="53"/>
      <c r="AS41" s="53"/>
      <c r="AT41" s="53"/>
      <c r="AU41" s="53"/>
      <c r="AV41" s="53"/>
      <c r="AW41" s="53"/>
      <c r="AX41" s="53"/>
      <c r="AY41" s="53"/>
    </row>
    <row r="42" spans="1:51" s="54" customFormat="1" ht="51" hidden="1" customHeight="1" x14ac:dyDescent="0.25">
      <c r="A42" s="42">
        <v>32</v>
      </c>
      <c r="B42" s="41">
        <f>VLOOKUP(AK42,'[1]tong K22'!$B$7:$C$768,2,0)</f>
        <v>13055055</v>
      </c>
      <c r="C42" s="72" t="s">
        <v>277</v>
      </c>
      <c r="D42" s="55" t="s">
        <v>96</v>
      </c>
      <c r="E42" s="41" t="str">
        <f t="shared" si="11"/>
        <v>Nguyễn Thùy Nga 23/05/1989</v>
      </c>
      <c r="F42" s="56" t="s">
        <v>278</v>
      </c>
      <c r="G42" s="42" t="str">
        <f>VLOOKUP(AK42,'[2]các nganh '!$G$7:$H$641,2,0)</f>
        <v>Bắc Ninh</v>
      </c>
      <c r="H42" s="42" t="str">
        <f>VLOOKUP(AK42,'[2]các nganh '!$G$7:$I$641,3,0)</f>
        <v>Nữ</v>
      </c>
      <c r="I42" s="42" t="str">
        <f>VLOOKUP(AK42,'[2]các nganh '!$G$7:$L$641,6,0)</f>
        <v>Tài chính - Ngân hàng</v>
      </c>
      <c r="J42" s="42" t="str">
        <f>VLOOKUP(AK42,'[2]các nganh '!$G$7:$J$641,4,0)</f>
        <v>QH-2013-E</v>
      </c>
      <c r="K42" s="42" t="str">
        <f>VLOOKUP(AK42,'[2]các nganh '!$G$7:$M$641,7,0)</f>
        <v>60340201</v>
      </c>
      <c r="L42" s="42" t="str">
        <f>VLOOKUP(AK42,'[2]các nganh '!$G$7:$N$641,8,0)</f>
        <v>K22-TCNH1</v>
      </c>
      <c r="M42" s="42"/>
      <c r="N42" s="42" t="str">
        <f>VLOOKUP(AK42,'[2]các nganh '!$G$7:$O$641,9,0)</f>
        <v>Quản trị rủi ro tín dụng tại Ngân hàng TMCP Bưu điện Liên Việt</v>
      </c>
      <c r="O42" s="42" t="str">
        <f>VLOOKUP(AK42,'[2]các nganh '!$G$7:$P$641,10,0)</f>
        <v>PGS.TS. Trần Thị Thái Hà</v>
      </c>
      <c r="P42" s="42" t="str">
        <f>VLOOKUP(AK42,'[2]các nganh '!$G$7:$Q$641,11,0)</f>
        <v xml:space="preserve"> Trường ĐH Kinh tế, ĐHQG Hà Nội</v>
      </c>
      <c r="Q42" s="56" t="str">
        <f t="shared" si="12"/>
        <v>731/QĐ-ĐHKT,ngày 23/03/2015 của Hiệu trưởng Trường ĐHKT-ĐHQGHN</v>
      </c>
      <c r="R42" s="57"/>
      <c r="S42" s="42"/>
      <c r="T42" s="58"/>
      <c r="U42" s="42"/>
      <c r="V42" s="42" t="s">
        <v>49</v>
      </c>
      <c r="W42" s="42" t="s">
        <v>55</v>
      </c>
      <c r="X42" s="57"/>
      <c r="Y42" s="42"/>
      <c r="Z42" s="42"/>
      <c r="AA42" s="42"/>
      <c r="AB42" s="42"/>
      <c r="AC42" s="42"/>
      <c r="AD42" s="42"/>
      <c r="AE42" s="56" t="s">
        <v>279</v>
      </c>
      <c r="AF42" s="59" t="s">
        <v>280</v>
      </c>
      <c r="AG42" s="42"/>
      <c r="AH42" s="42"/>
      <c r="AI42" s="42"/>
      <c r="AJ42" s="41" t="str">
        <f t="shared" si="6"/>
        <v>Nguyễn Thùy Nga</v>
      </c>
      <c r="AK42" s="41" t="str">
        <f t="shared" si="7"/>
        <v>Nguyễn Thùy Nga 23/05/1989</v>
      </c>
      <c r="AL42" s="65" t="s">
        <v>281</v>
      </c>
      <c r="AM42" s="53" t="s">
        <v>51</v>
      </c>
      <c r="AN42" s="56" t="s">
        <v>52</v>
      </c>
      <c r="AO42" s="53" t="str">
        <f t="shared" si="8"/>
        <v>731/QĐ-ĐHKT,ngày 23/03/2015 của Hiệu trưởng Trường ĐHKT-ĐHQGHN</v>
      </c>
      <c r="AP42" s="53" t="str">
        <f t="shared" si="5"/>
        <v>amiabledoll@gmail.com,</v>
      </c>
      <c r="AQ42" s="53"/>
      <c r="AR42" s="53"/>
      <c r="AS42" s="53"/>
      <c r="AT42" s="53"/>
      <c r="AU42" s="53"/>
      <c r="AV42" s="53"/>
      <c r="AW42" s="53"/>
      <c r="AX42" s="53"/>
      <c r="AY42" s="53"/>
    </row>
    <row r="43" spans="1:51" s="54" customFormat="1" ht="51" hidden="1" customHeight="1" x14ac:dyDescent="0.25">
      <c r="A43" s="42">
        <v>33</v>
      </c>
      <c r="B43" s="41">
        <f>VLOOKUP(AK43,'[1]tong K22'!$B$7:$C$768,2,0)</f>
        <v>13055532</v>
      </c>
      <c r="C43" s="72" t="s">
        <v>72</v>
      </c>
      <c r="D43" s="55" t="s">
        <v>111</v>
      </c>
      <c r="E43" s="41" t="str">
        <f t="shared" si="11"/>
        <v>Phạm Thị Ngọc 21/11/1991</v>
      </c>
      <c r="F43" s="56" t="s">
        <v>323</v>
      </c>
      <c r="G43" s="42" t="str">
        <f>VLOOKUP(AK43,'[2]các nganh '!$G$7:$H$641,2,0)</f>
        <v>Quảng Ninh</v>
      </c>
      <c r="H43" s="42" t="str">
        <f>VLOOKUP(AK43,'[2]các nganh '!$G$7:$I$641,3,0)</f>
        <v>Nữ</v>
      </c>
      <c r="I43" s="42" t="str">
        <f>VLOOKUP(AK43,'[2]các nganh '!$G$7:$L$641,6,0)</f>
        <v>Quản trị kinh doanh</v>
      </c>
      <c r="J43" s="42" t="str">
        <f>VLOOKUP(AK43,'[2]các nganh '!$G$7:$J$641,4,0)</f>
        <v>QH-2013-E</v>
      </c>
      <c r="K43" s="42">
        <v>60340102</v>
      </c>
      <c r="L43" s="42" t="s">
        <v>380</v>
      </c>
      <c r="M43" s="42"/>
      <c r="N43" s="42" t="str">
        <f>VLOOKUP(AK43,'[2]các nganh '!$G$7:$O$641,9,0)</f>
        <v>Năng lực cạnh tranh của Công ty trách nhiệm hữu hạn Giáo dục IDP - chi nhánh Hà Nội</v>
      </c>
      <c r="O43" s="42" t="str">
        <f>VLOOKUP(AK43,'[2]các nganh '!$G$7:$P$641,10,0)</f>
        <v>TS. Phạm Hùng Tiến</v>
      </c>
      <c r="P43" s="42" t="str">
        <f>VLOOKUP(AK43,'[2]các nganh '!$G$7:$Q$641,11,0)</f>
        <v xml:space="preserve"> Trường ĐH Kinh tế, ĐHQG Hà Nội</v>
      </c>
      <c r="Q43" s="56" t="str">
        <f t="shared" si="12"/>
        <v>1931/QĐ-ĐHKT,ngày 27/05/2015 của Hiệu trưởng Trường ĐHKT-ĐHQGHN</v>
      </c>
      <c r="R43" s="57"/>
      <c r="S43" s="42"/>
      <c r="T43" s="58"/>
      <c r="U43" s="42"/>
      <c r="V43" s="42" t="s">
        <v>49</v>
      </c>
      <c r="W43" s="42" t="s">
        <v>54</v>
      </c>
      <c r="X43" s="57"/>
      <c r="Y43" s="42"/>
      <c r="Z43" s="42"/>
      <c r="AA43" s="42"/>
      <c r="AB43" s="42"/>
      <c r="AC43" s="42"/>
      <c r="AD43" s="42"/>
      <c r="AE43" s="56" t="s">
        <v>324</v>
      </c>
      <c r="AF43" s="59" t="s">
        <v>325</v>
      </c>
      <c r="AG43" s="42"/>
      <c r="AH43" s="42"/>
      <c r="AI43" s="42"/>
      <c r="AJ43" s="41" t="str">
        <f t="shared" si="6"/>
        <v>Phạm Thị Ngọc</v>
      </c>
      <c r="AK43" s="41" t="str">
        <f t="shared" si="7"/>
        <v>Phạm Thị Ngọc 21/11/1991</v>
      </c>
      <c r="AL43" s="65" t="s">
        <v>326</v>
      </c>
      <c r="AM43" s="53" t="s">
        <v>51</v>
      </c>
      <c r="AN43" s="56" t="s">
        <v>50</v>
      </c>
      <c r="AO43" s="53" t="str">
        <f t="shared" si="8"/>
        <v>1931/QĐ-ĐHKT,ngày 27/05/2015 của Hiệu trưởng Trường ĐHKT-ĐHQGHN</v>
      </c>
      <c r="AP43" s="53" t="str">
        <f t="shared" si="5"/>
        <v>ngocpham.2111.hl@gmail.com,</v>
      </c>
      <c r="AQ43" s="53"/>
      <c r="AR43" s="53"/>
      <c r="AS43" s="53"/>
      <c r="AT43" s="53"/>
      <c r="AU43" s="53"/>
      <c r="AV43" s="53"/>
      <c r="AW43" s="53"/>
      <c r="AX43" s="53"/>
      <c r="AY43" s="53"/>
    </row>
    <row r="44" spans="1:51" s="54" customFormat="1" ht="51" hidden="1" customHeight="1" x14ac:dyDescent="0.25">
      <c r="A44" s="42">
        <v>34</v>
      </c>
      <c r="B44" s="41"/>
      <c r="C44" s="72" t="s">
        <v>70</v>
      </c>
      <c r="D44" s="55" t="s">
        <v>111</v>
      </c>
      <c r="E44" s="41" t="str">
        <f t="shared" si="11"/>
        <v>Vũ Thị Ngọc 10/08/1984</v>
      </c>
      <c r="F44" s="56" t="s">
        <v>273</v>
      </c>
      <c r="G44" s="42" t="str">
        <f>VLOOKUP(AK44,'[2]các nganh '!$G$7:$H$641,2,0)</f>
        <v>Nam Định</v>
      </c>
      <c r="H44" s="42" t="str">
        <f>VLOOKUP(AK44,'[2]các nganh '!$G$7:$I$641,3,0)</f>
        <v>Nữ</v>
      </c>
      <c r="I44" s="42" t="str">
        <f>VLOOKUP(AK44,'[2]các nganh '!$G$7:$L$641,6,0)</f>
        <v>Quản lý kinh tế</v>
      </c>
      <c r="J44" s="42" t="str">
        <f>VLOOKUP(AK44,'[2]các nganh '!$G$7:$J$641,4,0)</f>
        <v>QH-2013-E</v>
      </c>
      <c r="K44" s="42" t="str">
        <f>VLOOKUP(AK44,'[2]các nganh '!$G$7:$M$641,7,0)</f>
        <v>60340410</v>
      </c>
      <c r="L44" s="42" t="s">
        <v>117</v>
      </c>
      <c r="M44" s="42"/>
      <c r="N44" s="42" t="str">
        <f>VLOOKUP(AK44,'[2]các nganh '!$G$7:$O$641,9,0)</f>
        <v>Quản lý nhân lực tại công ty TNHH thương mại dịch vụ Hải Tâm</v>
      </c>
      <c r="O44" s="42" t="str">
        <f>VLOOKUP(AK44,'[2]các nganh '!$G$7:$P$641,10,0)</f>
        <v>TS. Nguyễn Hữu Sở</v>
      </c>
      <c r="P44" s="42" t="str">
        <f>VLOOKUP(AK44,'[2]các nganh '!$G$7:$Q$641,11,0)</f>
        <v xml:space="preserve"> Trường ĐH Kinh tế, ĐHQG Hà Nội</v>
      </c>
      <c r="Q44" s="56" t="str">
        <f t="shared" si="12"/>
        <v>2183/QĐ-ĐHKT,ngày 27/05/2015 của Hiệu trưởng Trường ĐHKT-ĐHQGHN</v>
      </c>
      <c r="R44" s="57"/>
      <c r="S44" s="42"/>
      <c r="T44" s="58"/>
      <c r="U44" s="42"/>
      <c r="V44" s="42" t="s">
        <v>49</v>
      </c>
      <c r="W44" s="42" t="s">
        <v>55</v>
      </c>
      <c r="X44" s="57"/>
      <c r="Y44" s="42"/>
      <c r="Z44" s="42"/>
      <c r="AA44" s="42"/>
      <c r="AB44" s="42"/>
      <c r="AC44" s="42"/>
      <c r="AD44" s="42"/>
      <c r="AE44" s="56" t="s">
        <v>274</v>
      </c>
      <c r="AF44" s="59" t="s">
        <v>276</v>
      </c>
      <c r="AG44" s="42"/>
      <c r="AH44" s="42"/>
      <c r="AI44" s="42"/>
      <c r="AJ44" s="41" t="str">
        <f t="shared" si="6"/>
        <v>Vũ Thị Ngọc</v>
      </c>
      <c r="AK44" s="41" t="str">
        <f t="shared" si="7"/>
        <v>Vũ Thị Ngọc 10/08/1984</v>
      </c>
      <c r="AL44" s="65" t="s">
        <v>275</v>
      </c>
      <c r="AM44" s="53" t="s">
        <v>51</v>
      </c>
      <c r="AN44" s="56" t="s">
        <v>50</v>
      </c>
      <c r="AO44" s="53" t="str">
        <f t="shared" si="8"/>
        <v>2183/QĐ-ĐHKT,ngày 27/05/2015 của Hiệu trưởng Trường ĐHKT-ĐHQGHN</v>
      </c>
      <c r="AP44" s="53"/>
      <c r="AQ44" s="53"/>
      <c r="AR44" s="53"/>
      <c r="AS44" s="53"/>
      <c r="AT44" s="53"/>
      <c r="AU44" s="53"/>
      <c r="AV44" s="53"/>
      <c r="AW44" s="53"/>
      <c r="AX44" s="53"/>
      <c r="AY44" s="53"/>
    </row>
    <row r="45" spans="1:51" s="54" customFormat="1" ht="51" hidden="1" customHeight="1" x14ac:dyDescent="0.25">
      <c r="A45" s="42">
        <v>35</v>
      </c>
      <c r="B45" s="41">
        <f>VLOOKUP(AK45,'[1]tong K22'!$B$7:$C$768,2,0)</f>
        <v>13055534</v>
      </c>
      <c r="C45" s="72" t="s">
        <v>194</v>
      </c>
      <c r="D45" s="55" t="s">
        <v>92</v>
      </c>
      <c r="E45" s="41" t="str">
        <f t="shared" si="11"/>
        <v>Nguyễn Thị Minh Nguyệt 30/01/1981</v>
      </c>
      <c r="F45" s="56" t="s">
        <v>264</v>
      </c>
      <c r="G45" s="42" t="str">
        <f>VLOOKUP(AK45,'[2]các nganh '!$G$7:$H$641,2,0)</f>
        <v>Hà Nội</v>
      </c>
      <c r="H45" s="42" t="str">
        <f>VLOOKUP(AK45,'[2]các nganh '!$G$7:$I$641,3,0)</f>
        <v>Nữ</v>
      </c>
      <c r="I45" s="42" t="str">
        <f>VLOOKUP(AK45,'[2]các nganh '!$G$7:$L$641,6,0)</f>
        <v>Quản trị kinh doanh</v>
      </c>
      <c r="J45" s="42" t="str">
        <f>VLOOKUP(AK45,'[2]các nganh '!$G$7:$J$641,4,0)</f>
        <v>QH-2013-E</v>
      </c>
      <c r="K45" s="42">
        <v>60340102</v>
      </c>
      <c r="L45" s="42" t="s">
        <v>382</v>
      </c>
      <c r="M45" s="42"/>
      <c r="N45" s="42" t="str">
        <f>VLOOKUP(AK45,'[2]các nganh '!$G$7:$O$641,9,0)</f>
        <v>Chất lượng nhân lực của Viện nghiên cứu sành sứ thủy tinh công nghiệp</v>
      </c>
      <c r="O45" s="42" t="str">
        <f>VLOOKUP(AK45,'[2]các nganh '!$G$7:$P$641,10,0)</f>
        <v>TS. Lê Xuân Sang</v>
      </c>
      <c r="P45" s="42" t="str">
        <f>VLOOKUP(AK45,'[2]các nganh '!$G$7:$Q$641,11,0)</f>
        <v>Viện nghiên cứu quản lý trung ương</v>
      </c>
      <c r="Q45" s="56" t="str">
        <f t="shared" si="12"/>
        <v>1933/QĐ-ĐHKT,ngày 27/05/2015 của Hiệu trưởng Trường ĐHKT-ĐHQGHN</v>
      </c>
      <c r="R45" s="57"/>
      <c r="S45" s="42"/>
      <c r="T45" s="58"/>
      <c r="U45" s="42"/>
      <c r="V45" s="42" t="s">
        <v>49</v>
      </c>
      <c r="W45" s="42" t="s">
        <v>54</v>
      </c>
      <c r="X45" s="57"/>
      <c r="Y45" s="42"/>
      <c r="Z45" s="42"/>
      <c r="AA45" s="42"/>
      <c r="AB45" s="42"/>
      <c r="AC45" s="42"/>
      <c r="AD45" s="42"/>
      <c r="AE45" s="56" t="s">
        <v>266</v>
      </c>
      <c r="AF45" s="59" t="s">
        <v>267</v>
      </c>
      <c r="AG45" s="42"/>
      <c r="AH45" s="42"/>
      <c r="AI45" s="42"/>
      <c r="AJ45" s="41" t="str">
        <f t="shared" si="6"/>
        <v>Nguyễn Thị Minh Nguyệt</v>
      </c>
      <c r="AK45" s="41" t="str">
        <f t="shared" si="7"/>
        <v>Nguyễn Thị Minh Nguyệt 30/01/1981</v>
      </c>
      <c r="AL45" s="65" t="s">
        <v>265</v>
      </c>
      <c r="AM45" s="53" t="s">
        <v>51</v>
      </c>
      <c r="AN45" s="56" t="s">
        <v>50</v>
      </c>
      <c r="AO45" s="53" t="str">
        <f t="shared" si="8"/>
        <v>1933/QĐ-ĐHKT,ngày 27/05/2015 của Hiệu trưởng Trường ĐHKT-ĐHQGHN</v>
      </c>
      <c r="AP45" s="53" t="str">
        <f t="shared" si="5"/>
        <v>nguyet3001@gmail.com,</v>
      </c>
      <c r="AQ45" s="53"/>
      <c r="AR45" s="53"/>
      <c r="AS45" s="53"/>
      <c r="AT45" s="53"/>
      <c r="AU45" s="53"/>
      <c r="AV45" s="53"/>
      <c r="AW45" s="53"/>
      <c r="AX45" s="53"/>
      <c r="AY45" s="53"/>
    </row>
    <row r="46" spans="1:51" s="54" customFormat="1" ht="51" hidden="1" customHeight="1" x14ac:dyDescent="0.25">
      <c r="A46" s="42">
        <v>36</v>
      </c>
      <c r="B46" s="41">
        <f>VLOOKUP(AK46,'[1]tong K22'!$B$7:$C$768,2,0)</f>
        <v>13055436</v>
      </c>
      <c r="C46" s="72" t="s">
        <v>238</v>
      </c>
      <c r="D46" s="55" t="s">
        <v>116</v>
      </c>
      <c r="E46" s="41" t="str">
        <f t="shared" si="11"/>
        <v>Phan Hải Như 02/11/1988</v>
      </c>
      <c r="F46" s="56" t="s">
        <v>239</v>
      </c>
      <c r="G46" s="42" t="s">
        <v>129</v>
      </c>
      <c r="H46" s="42" t="s">
        <v>86</v>
      </c>
      <c r="I46" s="42" t="s">
        <v>58</v>
      </c>
      <c r="J46" s="42" t="s">
        <v>59</v>
      </c>
      <c r="K46" s="42" t="s">
        <v>60</v>
      </c>
      <c r="L46" s="42" t="s">
        <v>99</v>
      </c>
      <c r="M46" s="42"/>
      <c r="N46" s="42" t="s">
        <v>240</v>
      </c>
      <c r="O46" s="42" t="s">
        <v>241</v>
      </c>
      <c r="P46" s="42"/>
      <c r="Q46" s="56" t="str">
        <f t="shared" si="12"/>
        <v>45/QĐ-ĐHKT,ngày 11/01/20165 của Hiệu trưởng Trường ĐHKT-ĐHQGHN</v>
      </c>
      <c r="R46" s="57"/>
      <c r="S46" s="42"/>
      <c r="T46" s="58"/>
      <c r="U46" s="42"/>
      <c r="V46" s="42" t="s">
        <v>49</v>
      </c>
      <c r="W46" s="42" t="s">
        <v>54</v>
      </c>
      <c r="X46" s="57"/>
      <c r="Y46" s="42"/>
      <c r="Z46" s="42"/>
      <c r="AA46" s="42"/>
      <c r="AB46" s="42"/>
      <c r="AC46" s="42"/>
      <c r="AD46" s="42"/>
      <c r="AE46" s="70" t="s">
        <v>242</v>
      </c>
      <c r="AF46" s="71" t="s">
        <v>243</v>
      </c>
      <c r="AG46" s="42"/>
      <c r="AH46" s="42"/>
      <c r="AI46" s="42"/>
      <c r="AJ46" s="41" t="str">
        <f t="shared" si="6"/>
        <v>Phan Hải Như</v>
      </c>
      <c r="AK46" s="41" t="str">
        <f t="shared" si="7"/>
        <v>Phan Hải Như 02/11/1988</v>
      </c>
      <c r="AL46" s="65" t="s">
        <v>244</v>
      </c>
      <c r="AM46" s="53" t="s">
        <v>51</v>
      </c>
      <c r="AN46" s="56" t="s">
        <v>245</v>
      </c>
      <c r="AO46" s="53" t="str">
        <f t="shared" si="8"/>
        <v>45/QĐ-ĐHKT,ngày 11/01/20165 của Hiệu trưởng Trường ĐHKT-ĐHQGHN</v>
      </c>
      <c r="AP46" s="53" t="str">
        <f t="shared" si="5"/>
        <v>hainhu021188@yahoo.comm,</v>
      </c>
      <c r="AQ46" s="53"/>
      <c r="AR46" s="53"/>
      <c r="AS46" s="53"/>
      <c r="AT46" s="53"/>
      <c r="AU46" s="53"/>
      <c r="AV46" s="53"/>
      <c r="AW46" s="53"/>
      <c r="AX46" s="53"/>
      <c r="AY46" s="53"/>
    </row>
    <row r="47" spans="1:51" s="54" customFormat="1" ht="51" hidden="1" customHeight="1" x14ac:dyDescent="0.25">
      <c r="A47" s="42">
        <v>37</v>
      </c>
      <c r="B47" s="41">
        <f>VLOOKUP(AK47,'[1]tong K22'!$B$7:$C$768,2,0)</f>
        <v>13055433</v>
      </c>
      <c r="C47" s="72" t="s">
        <v>132</v>
      </c>
      <c r="D47" s="55" t="s">
        <v>90</v>
      </c>
      <c r="E47" s="41" t="str">
        <f t="shared" si="11"/>
        <v>Hoàng Hồng Nhung 09/06/1989</v>
      </c>
      <c r="F47" s="56" t="s">
        <v>297</v>
      </c>
      <c r="G47" s="42" t="s">
        <v>127</v>
      </c>
      <c r="H47" s="42" t="str">
        <f>VLOOKUP(AK47,'[2]các nganh '!$G$7:$I$641,3,0)</f>
        <v>Nữ</v>
      </c>
      <c r="I47" s="42" t="str">
        <f>VLOOKUP(AK47,'[2]các nganh '!$G$7:$L$641,6,0)</f>
        <v>Tài chính - Ngân hàng</v>
      </c>
      <c r="J47" s="42" t="str">
        <f>VLOOKUP(AK47,'[2]các nganh '!$G$7:$J$641,4,0)</f>
        <v>QH-2013-E</v>
      </c>
      <c r="K47" s="42" t="str">
        <f>VLOOKUP(AK47,'[2]các nganh '!$G$7:$M$641,7,0)</f>
        <v>60340201</v>
      </c>
      <c r="L47" s="42" t="str">
        <f>VLOOKUP(AK47,'[2]các nganh '!$G$7:$N$641,8,0)</f>
        <v>K22-TCNH3</v>
      </c>
      <c r="M47" s="42"/>
      <c r="N47" s="42" t="str">
        <f>VLOOKUP(AK47,'[2]các nganh '!$G$7:$O$641,9,0)</f>
        <v>Hiệu quả sử dụng tài sản tại Công ty cổ phần quốc tế Sao Việt</v>
      </c>
      <c r="O47" s="42" t="str">
        <f>VLOOKUP(AK47,'[2]các nganh '!$G$7:$P$641,10,0)</f>
        <v>PGS.TS. Nguyễn Thị Mùi</v>
      </c>
      <c r="P47" s="42" t="str">
        <f>VLOOKUP(AK47,'[2]các nganh '!$G$7:$Q$641,11,0)</f>
        <v>Truường Đào tạo và phát triển nguồn nhân lực Ngân hàng TMCP Công thương Việt Nam</v>
      </c>
      <c r="Q47" s="56" t="str">
        <f t="shared" si="12"/>
        <v>2054/QĐ-ĐHKT,ngày 27/05/2015 của Hiệu trưởng Trường ĐHKT-ĐHQGHN</v>
      </c>
      <c r="R47" s="57"/>
      <c r="S47" s="42"/>
      <c r="T47" s="58"/>
      <c r="U47" s="42"/>
      <c r="V47" s="42" t="s">
        <v>49</v>
      </c>
      <c r="W47" s="42" t="s">
        <v>55</v>
      </c>
      <c r="X47" s="57"/>
      <c r="Y47" s="42"/>
      <c r="Z47" s="42"/>
      <c r="AA47" s="42"/>
      <c r="AB47" s="42"/>
      <c r="AC47" s="42"/>
      <c r="AD47" s="42"/>
      <c r="AE47" s="56" t="s">
        <v>299</v>
      </c>
      <c r="AF47" s="59" t="s">
        <v>300</v>
      </c>
      <c r="AG47" s="42"/>
      <c r="AH47" s="42"/>
      <c r="AI47" s="42"/>
      <c r="AJ47" s="41" t="str">
        <f t="shared" si="6"/>
        <v>Hoàng Hồng Nhung</v>
      </c>
      <c r="AK47" s="41" t="str">
        <f t="shared" si="7"/>
        <v>Hoàng Hồng Nhung 09/06/1989</v>
      </c>
      <c r="AL47" s="65" t="s">
        <v>298</v>
      </c>
      <c r="AM47" s="53" t="s">
        <v>51</v>
      </c>
      <c r="AN47" s="56" t="s">
        <v>50</v>
      </c>
      <c r="AO47" s="53" t="str">
        <f t="shared" si="8"/>
        <v>2054/QĐ-ĐHKT,ngày 27/05/2015 của Hiệu trưởng Trường ĐHKT-ĐHQGHN</v>
      </c>
      <c r="AP47" s="53" t="str">
        <f t="shared" si="5"/>
        <v>hoangnhung.qtdn@gmail.com,</v>
      </c>
      <c r="AQ47" s="53"/>
      <c r="AR47" s="53"/>
      <c r="AS47" s="53"/>
      <c r="AT47" s="53"/>
      <c r="AU47" s="53"/>
      <c r="AV47" s="53"/>
      <c r="AW47" s="53"/>
      <c r="AX47" s="53"/>
      <c r="AY47" s="53"/>
    </row>
    <row r="48" spans="1:51" s="54" customFormat="1" ht="51" hidden="1" customHeight="1" x14ac:dyDescent="0.25">
      <c r="A48" s="42">
        <v>38</v>
      </c>
      <c r="B48" s="41">
        <f>VLOOKUP(AK48,'[1]tong K22'!$B$7:$C$768,2,0)</f>
        <v>13055537</v>
      </c>
      <c r="C48" s="72" t="s">
        <v>115</v>
      </c>
      <c r="D48" s="55" t="s">
        <v>90</v>
      </c>
      <c r="E48" s="41" t="str">
        <f t="shared" si="11"/>
        <v>Nguyễn Thị Hồng Nhung 15/12/1989</v>
      </c>
      <c r="F48" s="56" t="s">
        <v>313</v>
      </c>
      <c r="G48" s="42" t="str">
        <f>VLOOKUP(AK48,'[2]các nganh '!$G$7:$H$641,2,0)</f>
        <v>Tuyên Quang</v>
      </c>
      <c r="H48" s="42" t="str">
        <f>VLOOKUP(AK48,'[2]các nganh '!$G$7:$I$641,3,0)</f>
        <v>Nữ</v>
      </c>
      <c r="I48" s="42" t="str">
        <f>VLOOKUP(AK48,'[2]các nganh '!$G$7:$L$641,6,0)</f>
        <v>Quản trị kinh doanh</v>
      </c>
      <c r="J48" s="42" t="str">
        <f>VLOOKUP(AK48,'[2]các nganh '!$G$7:$J$641,4,0)</f>
        <v>QH-2013-E</v>
      </c>
      <c r="K48" s="42">
        <v>60340102</v>
      </c>
      <c r="L48" s="42" t="s">
        <v>382</v>
      </c>
      <c r="M48" s="42"/>
      <c r="N48" s="42" t="str">
        <f>VLOOKUP(AK48,'[2]các nganh '!$G$7:$O$641,9,0)</f>
        <v>Tuyển dụng nhân lực tại Công ty cổ phần cơ khí và khoáng sản Hà Giang</v>
      </c>
      <c r="O48" s="42" t="str">
        <f>VLOOKUP(AK48,'[2]các nganh '!$G$7:$P$641,10,0)</f>
        <v>TS. Nhâm Phong Tuân</v>
      </c>
      <c r="P48" s="42" t="str">
        <f>VLOOKUP(AK48,'[2]các nganh '!$G$7:$Q$641,11,0)</f>
        <v xml:space="preserve"> Trường ĐH Kinh tế, ĐHQG Hà Nội</v>
      </c>
      <c r="Q48" s="56" t="str">
        <f t="shared" si="12"/>
        <v>1935/QĐ-ĐHKT,ngày 27/05/2015 của Hiệu trưởng Trường ĐHKT-ĐHQGHN</v>
      </c>
      <c r="R48" s="57"/>
      <c r="S48" s="42"/>
      <c r="T48" s="58"/>
      <c r="U48" s="42"/>
      <c r="V48" s="42" t="s">
        <v>49</v>
      </c>
      <c r="W48" s="42" t="s">
        <v>54</v>
      </c>
      <c r="X48" s="57"/>
      <c r="Y48" s="42"/>
      <c r="Z48" s="42"/>
      <c r="AA48" s="42"/>
      <c r="AB48" s="42"/>
      <c r="AC48" s="42"/>
      <c r="AD48" s="42"/>
      <c r="AE48" s="56" t="s">
        <v>315</v>
      </c>
      <c r="AF48" s="59" t="s">
        <v>316</v>
      </c>
      <c r="AG48" s="42"/>
      <c r="AH48" s="42"/>
      <c r="AI48" s="42"/>
      <c r="AJ48" s="41" t="str">
        <f t="shared" si="6"/>
        <v>Nguyễn Thị Hồng Nhung</v>
      </c>
      <c r="AK48" s="41" t="str">
        <f t="shared" si="7"/>
        <v>Nguyễn Thị Hồng Nhung 15/12/1989</v>
      </c>
      <c r="AL48" s="65" t="s">
        <v>314</v>
      </c>
      <c r="AM48" s="53" t="s">
        <v>51</v>
      </c>
      <c r="AN48" s="56" t="s">
        <v>50</v>
      </c>
      <c r="AO48" s="53" t="str">
        <f t="shared" si="8"/>
        <v>1935/QĐ-ĐHKT,ngày 27/05/2015 của Hiệu trưởng Trường ĐHKT-ĐHQGHN</v>
      </c>
      <c r="AP48" s="53" t="str">
        <f t="shared" si="5"/>
        <v>nhungnth5@lienvietpostbank.com.vn,</v>
      </c>
      <c r="AQ48" s="53"/>
      <c r="AR48" s="53"/>
      <c r="AS48" s="53"/>
      <c r="AT48" s="53"/>
      <c r="AU48" s="53"/>
      <c r="AV48" s="53"/>
      <c r="AW48" s="53"/>
      <c r="AX48" s="53"/>
      <c r="AY48" s="53"/>
    </row>
    <row r="49" spans="1:51" s="54" customFormat="1" ht="51" hidden="1" customHeight="1" x14ac:dyDescent="0.25">
      <c r="A49" s="42">
        <v>39</v>
      </c>
      <c r="B49" s="41">
        <f>VLOOKUP(AK49,'[1]tong K22'!$B$7:$C$768,2,0)</f>
        <v>13055437</v>
      </c>
      <c r="C49" s="72" t="s">
        <v>144</v>
      </c>
      <c r="D49" s="55" t="s">
        <v>145</v>
      </c>
      <c r="E49" s="41" t="str">
        <f t="shared" si="11"/>
        <v>Trần Thanh Phúc 13/02/1985</v>
      </c>
      <c r="F49" s="56" t="s">
        <v>146</v>
      </c>
      <c r="G49" s="42" t="str">
        <f>VLOOKUP(AK49,'[2]các nganh '!$G$7:$H$641,2,0)</f>
        <v>Nam Định</v>
      </c>
      <c r="H49" s="42" t="str">
        <f>VLOOKUP(AK49,'[2]các nganh '!$G$7:$I$641,3,0)</f>
        <v>Nữ</v>
      </c>
      <c r="I49" s="42" t="str">
        <f>VLOOKUP(AK49,'[2]các nganh '!$G$7:$L$641,6,0)</f>
        <v>Tài chính - Ngân hàng</v>
      </c>
      <c r="J49" s="42" t="str">
        <f>VLOOKUP(AK49,'[2]các nganh '!$G$7:$J$641,4,0)</f>
        <v>QH-2013-E</v>
      </c>
      <c r="K49" s="42" t="str">
        <f>VLOOKUP(AK49,'[2]các nganh '!$G$7:$M$641,7,0)</f>
        <v>60340201</v>
      </c>
      <c r="L49" s="42" t="str">
        <f>VLOOKUP(AK49,'[2]các nganh '!$G$7:$N$641,8,0)</f>
        <v>K22-TCNH2</v>
      </c>
      <c r="M49" s="42"/>
      <c r="N49" s="42" t="str">
        <f>VLOOKUP(AK49,'[2]các nganh '!$G$7:$O$641,9,0)</f>
        <v>Phát triển cho vay tiêu dùng tại ngân hàng TMCP Hàng Hải Việt Nam - Chi nhánh Nam Định</v>
      </c>
      <c r="O49" s="42" t="str">
        <f>VLOOKUP(AK49,'[2]các nganh '!$G$7:$P$641,10,0)</f>
        <v>TS. Nguyễn Thị Minh Huệ</v>
      </c>
      <c r="P49" s="42" t="str">
        <f>VLOOKUP(AK49,'[2]các nganh '!$G$7:$Q$641,11,0)</f>
        <v>Trường ĐH Kinh tế Quốc dân</v>
      </c>
      <c r="Q49" s="56" t="str">
        <f t="shared" si="12"/>
        <v>2056/QĐ-ĐHKT,ngày 27/05/2015 của Hiệu trưởng Trường ĐHKT-ĐHQGHN</v>
      </c>
      <c r="R49" s="57"/>
      <c r="S49" s="42"/>
      <c r="T49" s="58"/>
      <c r="U49" s="42"/>
      <c r="V49" s="42" t="s">
        <v>49</v>
      </c>
      <c r="W49" s="42" t="s">
        <v>54</v>
      </c>
      <c r="X49" s="57"/>
      <c r="Y49" s="42"/>
      <c r="Z49" s="42"/>
      <c r="AA49" s="42"/>
      <c r="AB49" s="42"/>
      <c r="AC49" s="42"/>
      <c r="AD49" s="42"/>
      <c r="AE49" s="56" t="s">
        <v>148</v>
      </c>
      <c r="AF49" s="59" t="s">
        <v>149</v>
      </c>
      <c r="AG49" s="42"/>
      <c r="AH49" s="42"/>
      <c r="AI49" s="42"/>
      <c r="AJ49" s="41" t="str">
        <f t="shared" si="6"/>
        <v>Trần Thanh Phúc</v>
      </c>
      <c r="AK49" s="41" t="str">
        <f t="shared" si="7"/>
        <v>Trần Thanh Phúc 13/02/1985</v>
      </c>
      <c r="AL49" s="65" t="s">
        <v>147</v>
      </c>
      <c r="AM49" s="53" t="s">
        <v>51</v>
      </c>
      <c r="AN49" s="56" t="s">
        <v>50</v>
      </c>
      <c r="AO49" s="53" t="str">
        <f t="shared" si="8"/>
        <v>2056/QĐ-ĐHKT,ngày 27/05/2015 của Hiệu trưởng Trường ĐHKT-ĐHQGHN</v>
      </c>
      <c r="AP49" s="53" t="str">
        <f t="shared" si="5"/>
        <v>caophuc142@gmail.com,</v>
      </c>
      <c r="AQ49" s="53"/>
      <c r="AR49" s="53"/>
      <c r="AS49" s="53"/>
      <c r="AT49" s="53"/>
      <c r="AU49" s="53"/>
      <c r="AV49" s="53"/>
      <c r="AW49" s="53"/>
      <c r="AX49" s="53"/>
      <c r="AY49" s="53"/>
    </row>
    <row r="50" spans="1:51" s="54" customFormat="1" ht="51" hidden="1" customHeight="1" x14ac:dyDescent="0.25">
      <c r="A50" s="42">
        <v>40</v>
      </c>
      <c r="B50" s="41">
        <f>VLOOKUP(AK50,'[1]tong K22'!$B$7:$C$768,2,0)</f>
        <v>13055439</v>
      </c>
      <c r="C50" s="72" t="s">
        <v>231</v>
      </c>
      <c r="D50" s="55" t="s">
        <v>97</v>
      </c>
      <c r="E50" s="41" t="str">
        <f t="shared" si="11"/>
        <v>Hoàng Thúy Phương 23/08/1990</v>
      </c>
      <c r="F50" s="56" t="s">
        <v>232</v>
      </c>
      <c r="G50" s="42" t="s">
        <v>80</v>
      </c>
      <c r="H50" s="42" t="s">
        <v>86</v>
      </c>
      <c r="I50" s="42" t="s">
        <v>58</v>
      </c>
      <c r="J50" s="42" t="s">
        <v>59</v>
      </c>
      <c r="K50" s="42" t="s">
        <v>60</v>
      </c>
      <c r="L50" s="42" t="s">
        <v>99</v>
      </c>
      <c r="M50" s="42"/>
      <c r="N50" s="42" t="s">
        <v>233</v>
      </c>
      <c r="O50" s="42" t="s">
        <v>234</v>
      </c>
      <c r="P50" s="42" t="s">
        <v>88</v>
      </c>
      <c r="Q50" s="56" t="str">
        <f t="shared" si="12"/>
        <v>3013/QĐ-ĐHKT,ngày 15/7/2015 của Hiệu trưởng Trường ĐHKT-ĐHQGHN</v>
      </c>
      <c r="R50" s="57"/>
      <c r="S50" s="42"/>
      <c r="T50" s="58"/>
      <c r="U50" s="42"/>
      <c r="V50" s="42" t="s">
        <v>49</v>
      </c>
      <c r="W50" s="42" t="s">
        <v>55</v>
      </c>
      <c r="X50" s="57"/>
      <c r="Y50" s="42"/>
      <c r="Z50" s="42"/>
      <c r="AA50" s="42"/>
      <c r="AB50" s="42"/>
      <c r="AC50" s="42"/>
      <c r="AD50" s="42"/>
      <c r="AE50" s="56" t="s">
        <v>236</v>
      </c>
      <c r="AF50" s="59" t="s">
        <v>237</v>
      </c>
      <c r="AG50" s="42"/>
      <c r="AH50" s="42"/>
      <c r="AI50" s="42"/>
      <c r="AJ50" s="41" t="str">
        <f t="shared" si="6"/>
        <v>Hoàng Thúy Phương</v>
      </c>
      <c r="AK50" s="41" t="str">
        <f t="shared" si="7"/>
        <v>Hoàng Thúy Phương 23/08/1990</v>
      </c>
      <c r="AL50" s="65" t="s">
        <v>235</v>
      </c>
      <c r="AM50" s="53" t="s">
        <v>51</v>
      </c>
      <c r="AN50" s="56" t="s">
        <v>201</v>
      </c>
      <c r="AO50" s="53" t="str">
        <f t="shared" si="8"/>
        <v>3013/QĐ-ĐHKT,ngày 15/7/2015 của Hiệu trưởng Trường ĐHKT-ĐHQGHN</v>
      </c>
      <c r="AP50" s="53" t="str">
        <f t="shared" si="5"/>
        <v>thuyphuong2308@gmail.com,</v>
      </c>
      <c r="AQ50" s="53"/>
      <c r="AR50" s="53"/>
      <c r="AS50" s="53"/>
      <c r="AT50" s="53"/>
      <c r="AU50" s="53"/>
      <c r="AV50" s="53"/>
      <c r="AW50" s="53"/>
      <c r="AX50" s="53"/>
      <c r="AY50" s="53"/>
    </row>
    <row r="51" spans="1:51" s="54" customFormat="1" ht="51" hidden="1" customHeight="1" x14ac:dyDescent="0.25">
      <c r="A51" s="42">
        <v>41</v>
      </c>
      <c r="B51" s="41">
        <f>VLOOKUP(AK51,'[1]tong K22'!$B$7:$C$768,2,0)</f>
        <v>13055441</v>
      </c>
      <c r="C51" s="72" t="s">
        <v>216</v>
      </c>
      <c r="D51" s="55" t="s">
        <v>128</v>
      </c>
      <c r="E51" s="41" t="str">
        <f t="shared" si="11"/>
        <v>Nguyễn Thu Quyên 14/09/1989</v>
      </c>
      <c r="F51" s="56" t="s">
        <v>217</v>
      </c>
      <c r="G51" s="42" t="str">
        <f>VLOOKUP(AK51,'[2]các nganh '!$G$7:$H$641,2,0)</f>
        <v>Hà Nội</v>
      </c>
      <c r="H51" s="42" t="str">
        <f>VLOOKUP(AK51,'[2]các nganh '!$G$7:$I$641,3,0)</f>
        <v>Nữ</v>
      </c>
      <c r="I51" s="42" t="str">
        <f>VLOOKUP(AK51,'[2]các nganh '!$G$7:$L$641,6,0)</f>
        <v>Tài chính - Ngân hàng</v>
      </c>
      <c r="J51" s="42" t="str">
        <f>VLOOKUP(AK51,'[2]các nganh '!$G$7:$J$641,4,0)</f>
        <v>QH-2013-E</v>
      </c>
      <c r="K51" s="42" t="str">
        <f>VLOOKUP(AK51,'[2]các nganh '!$G$7:$M$641,7,0)</f>
        <v>60340201</v>
      </c>
      <c r="L51" s="42" t="str">
        <f>VLOOKUP(AK51,'[2]các nganh '!$G$7:$N$641,8,0)</f>
        <v>K22-TCNH1</v>
      </c>
      <c r="M51" s="42"/>
      <c r="N51" s="42" t="str">
        <f>VLOOKUP(AK51,'[2]các nganh '!$G$7:$O$641,9,0)</f>
        <v>Chất lượng tín dụng đối với hộ nghèo tại Ngân hàng Chính sách Xã hội - Chi nhánh Thành phố Hà Nội</v>
      </c>
      <c r="O51" s="42" t="str">
        <f>VLOOKUP(AK51,'[2]các nganh '!$G$7:$P$641,10,0)</f>
        <v>PGS.TS. Lê Hoàng Nga</v>
      </c>
      <c r="P51" s="42" t="str">
        <f>VLOOKUP(AK51,'[2]các nganh '!$G$7:$Q$641,11,0)</f>
        <v>Trung tâm Nghiên cứu khoa học và Đào tạo chứng khoán</v>
      </c>
      <c r="Q51" s="56" t="str">
        <f t="shared" si="12"/>
        <v>2057/QĐ-ĐHKT,ngày 27/05/2015 của Hiệu trưởng Trường ĐHKT-ĐHQGHN</v>
      </c>
      <c r="R51" s="57"/>
      <c r="S51" s="42"/>
      <c r="T51" s="58"/>
      <c r="U51" s="42"/>
      <c r="V51" s="42" t="s">
        <v>49</v>
      </c>
      <c r="W51" s="42" t="s">
        <v>54</v>
      </c>
      <c r="X51" s="57"/>
      <c r="Y51" s="42"/>
      <c r="Z51" s="42"/>
      <c r="AA51" s="42"/>
      <c r="AB51" s="42"/>
      <c r="AC51" s="42"/>
      <c r="AD51" s="42"/>
      <c r="AE51" s="56" t="s">
        <v>219</v>
      </c>
      <c r="AF51" s="59" t="s">
        <v>220</v>
      </c>
      <c r="AG51" s="42"/>
      <c r="AH51" s="42"/>
      <c r="AI51" s="42"/>
      <c r="AJ51" s="41" t="str">
        <f t="shared" si="6"/>
        <v>Nguyễn Thu Quyên</v>
      </c>
      <c r="AK51" s="41" t="str">
        <f t="shared" si="7"/>
        <v>Nguyễn Thu Quyên 14/09/1989</v>
      </c>
      <c r="AL51" s="65" t="s">
        <v>221</v>
      </c>
      <c r="AM51" s="53" t="s">
        <v>51</v>
      </c>
      <c r="AN51" s="56" t="s">
        <v>50</v>
      </c>
      <c r="AO51" s="53" t="str">
        <f t="shared" si="8"/>
        <v>2057/QĐ-ĐHKT,ngày 27/05/2015 của Hiệu trưởng Trường ĐHKT-ĐHQGHN</v>
      </c>
      <c r="AP51" s="53" t="str">
        <f t="shared" si="5"/>
        <v>quyenquyen914@gmail.com,</v>
      </c>
      <c r="AQ51" s="53"/>
      <c r="AR51" s="53"/>
      <c r="AS51" s="53"/>
      <c r="AT51" s="53"/>
      <c r="AU51" s="53"/>
      <c r="AV51" s="53"/>
      <c r="AW51" s="53"/>
      <c r="AX51" s="53"/>
      <c r="AY51" s="53"/>
    </row>
    <row r="52" spans="1:51" s="54" customFormat="1" ht="51" hidden="1" customHeight="1" x14ac:dyDescent="0.25">
      <c r="A52" s="42">
        <v>42</v>
      </c>
      <c r="B52" s="41">
        <f>VLOOKUP(AK52,'[1]tong K22'!$B$7:$C$768,2,0)</f>
        <v>13055448</v>
      </c>
      <c r="C52" s="72" t="s">
        <v>317</v>
      </c>
      <c r="D52" s="55" t="s">
        <v>318</v>
      </c>
      <c r="E52" s="41" t="str">
        <f t="shared" si="11"/>
        <v>Đỗ Thị Thận 04/06/1989</v>
      </c>
      <c r="F52" s="56" t="s">
        <v>319</v>
      </c>
      <c r="G52" s="42" t="str">
        <f>VLOOKUP(AK52,'[2]các nganh '!$G$7:$H$641,2,0)</f>
        <v xml:space="preserve"> Bắc Ninh</v>
      </c>
      <c r="H52" s="42" t="str">
        <f>VLOOKUP(AK52,'[2]các nganh '!$G$7:$I$641,3,0)</f>
        <v>Nữ</v>
      </c>
      <c r="I52" s="42" t="str">
        <f>VLOOKUP(AK52,'[2]các nganh '!$G$7:$L$641,6,0)</f>
        <v>Tài chính - Ngân hàng</v>
      </c>
      <c r="J52" s="42" t="str">
        <f>VLOOKUP(AK52,'[2]các nganh '!$G$7:$J$641,4,0)</f>
        <v>QH-2013-E</v>
      </c>
      <c r="K52" s="42" t="str">
        <f>VLOOKUP(AK52,'[2]các nganh '!$G$7:$M$641,7,0)</f>
        <v>60340201</v>
      </c>
      <c r="L52" s="42" t="str">
        <f>VLOOKUP(AK52,'[2]các nganh '!$G$7:$N$641,8,0)</f>
        <v>K22-TCNH3</v>
      </c>
      <c r="M52" s="42"/>
      <c r="N52" s="42" t="str">
        <f>VLOOKUP(AK52,'[2]các nganh '!$G$7:$O$641,9,0)</f>
        <v>Hiệu quả sử dụng tài sản tại Công ty cổ phần Tập đoàn DABACO Việt Nam</v>
      </c>
      <c r="O52" s="42" t="str">
        <f>VLOOKUP(AK52,'[2]các nganh '!$G$7:$P$641,10,0)</f>
        <v>PGS.TS. Trần Thị Thái Hà</v>
      </c>
      <c r="P52" s="42" t="str">
        <f>VLOOKUP(AK52,'[2]các nganh '!$G$7:$Q$641,11,0)</f>
        <v xml:space="preserve"> Trường ĐH Kinh tế, ĐHQG Hà Nội</v>
      </c>
      <c r="Q52" s="56" t="str">
        <f t="shared" si="12"/>
        <v>2069/QĐ-ĐHKT,ngày 27/05/2015 của Hiệu trưởng Trường ĐHKT-ĐHQGHN</v>
      </c>
      <c r="R52" s="57"/>
      <c r="S52" s="42"/>
      <c r="T52" s="58"/>
      <c r="U52" s="42"/>
      <c r="V52" s="42" t="s">
        <v>49</v>
      </c>
      <c r="W52" s="42" t="s">
        <v>54</v>
      </c>
      <c r="X52" s="57"/>
      <c r="Y52" s="42"/>
      <c r="Z52" s="42"/>
      <c r="AA52" s="42"/>
      <c r="AB52" s="42"/>
      <c r="AC52" s="42"/>
      <c r="AD52" s="42"/>
      <c r="AE52" s="56" t="s">
        <v>320</v>
      </c>
      <c r="AF52" s="59" t="s">
        <v>321</v>
      </c>
      <c r="AG52" s="42"/>
      <c r="AH52" s="42"/>
      <c r="AI52" s="42"/>
      <c r="AJ52" s="41" t="str">
        <f t="shared" si="6"/>
        <v>Đỗ Thị Thận</v>
      </c>
      <c r="AK52" s="41" t="str">
        <f t="shared" si="7"/>
        <v>Đỗ Thị Thận 04/06/1989</v>
      </c>
      <c r="AL52" s="65" t="s">
        <v>322</v>
      </c>
      <c r="AM52" s="53" t="s">
        <v>51</v>
      </c>
      <c r="AN52" s="56" t="s">
        <v>50</v>
      </c>
      <c r="AO52" s="53" t="str">
        <f t="shared" si="8"/>
        <v>2069/QĐ-ĐHKT,ngày 27/05/2015 của Hiệu trưởng Trường ĐHKT-ĐHQGHN</v>
      </c>
      <c r="AP52" s="53" t="str">
        <f t="shared" si="5"/>
        <v>thantcnh@gmail.com,</v>
      </c>
      <c r="AQ52" s="53"/>
      <c r="AR52" s="53"/>
      <c r="AS52" s="53"/>
      <c r="AT52" s="53"/>
      <c r="AU52" s="53"/>
      <c r="AV52" s="53"/>
      <c r="AW52" s="53"/>
      <c r="AX52" s="53"/>
      <c r="AY52" s="53"/>
    </row>
    <row r="53" spans="1:51" s="54" customFormat="1" ht="51" hidden="1" customHeight="1" x14ac:dyDescent="0.25">
      <c r="A53" s="42">
        <v>43</v>
      </c>
      <c r="B53" s="41">
        <f>VLOOKUP(AK53,'[1]tong K22'!$B$7:$C$768,2,0)</f>
        <v>13055351</v>
      </c>
      <c r="C53" s="72" t="s">
        <v>83</v>
      </c>
      <c r="D53" s="55" t="s">
        <v>398</v>
      </c>
      <c r="E53" s="41" t="s">
        <v>400</v>
      </c>
      <c r="F53" s="56" t="s">
        <v>399</v>
      </c>
      <c r="G53" s="42" t="str">
        <f>VLOOKUP(AK53,'[2]các nganh '!$G$7:$H$641,2,0)</f>
        <v>Nghệ An</v>
      </c>
      <c r="H53" s="42" t="str">
        <f>VLOOKUP(AK53,'[2]các nganh '!$G$7:$I$641,3,0)</f>
        <v>Nữ</v>
      </c>
      <c r="I53" s="42" t="str">
        <f>VLOOKUP(AK53,'[2]các nganh '!$G$7:$L$641,6,0)</f>
        <v>Kinh tế quốc tế</v>
      </c>
      <c r="J53" s="42" t="str">
        <f>VLOOKUP(AK53,'[2]các nganh '!$G$7:$J$641,4,0)</f>
        <v>QH-2013-E</v>
      </c>
      <c r="K53" s="42" t="str">
        <f>VLOOKUP(AK53,'[2]các nganh '!$G$7:$M$641,7,0)</f>
        <v>60310106</v>
      </c>
      <c r="L53" s="42" t="str">
        <f>VLOOKUP(AK53,'[2]các nganh '!$G$7:$N$641,8,0)</f>
        <v>KTQT</v>
      </c>
      <c r="M53" s="42"/>
      <c r="N53" s="42" t="s">
        <v>401</v>
      </c>
      <c r="O53" s="42" t="str">
        <f>VLOOKUP(AK53,'[2]các nganh '!$G$7:$P$641,10,0)</f>
        <v>PGS.TS. Nguyễn Thị Kim Anh</v>
      </c>
      <c r="P53" s="42" t="str">
        <f>VLOOKUP(AK53,'[2]các nganh '!$G$7:$Q$641,11,0)</f>
        <v xml:space="preserve"> Trường ĐH Kinh tế, ĐHQG Hà Nội</v>
      </c>
      <c r="Q53" s="56" t="str">
        <f t="shared" si="12"/>
        <v>5164/QĐ-ĐHKT,ngày 11/12/2015 của Hiệu trưởng Trường ĐHKT-ĐHQGHN</v>
      </c>
      <c r="R53" s="57"/>
      <c r="S53" s="42"/>
      <c r="T53" s="58"/>
      <c r="U53" s="42"/>
      <c r="V53" s="42" t="s">
        <v>49</v>
      </c>
      <c r="W53" s="42" t="s">
        <v>54</v>
      </c>
      <c r="X53" s="57"/>
      <c r="Y53" s="42"/>
      <c r="Z53" s="42"/>
      <c r="AA53" s="42"/>
      <c r="AB53" s="42"/>
      <c r="AC53" s="42"/>
      <c r="AD53" s="42"/>
      <c r="AE53" s="56" t="s">
        <v>402</v>
      </c>
      <c r="AF53" s="59" t="s">
        <v>403</v>
      </c>
      <c r="AG53" s="42"/>
      <c r="AH53" s="42"/>
      <c r="AI53" s="42"/>
      <c r="AJ53" s="41" t="str">
        <f t="shared" si="6"/>
        <v>Nguyễn Thị Phương Thanh</v>
      </c>
      <c r="AK53" s="41" t="str">
        <f t="shared" si="7"/>
        <v>Nguyễn Thị Phương Thanh 29/06/1985</v>
      </c>
      <c r="AL53" s="65" t="s">
        <v>404</v>
      </c>
      <c r="AM53" s="53" t="s">
        <v>51</v>
      </c>
      <c r="AN53" s="56" t="s">
        <v>405</v>
      </c>
      <c r="AO53" s="53" t="str">
        <f t="shared" si="8"/>
        <v>5164/QĐ-ĐHKT,ngày 11/12/2015 của Hiệu trưởng Trường ĐHKT-ĐHQGHN</v>
      </c>
      <c r="AP53" s="53" t="str">
        <f t="shared" si="5"/>
        <v>nthanhp@gmail.com,</v>
      </c>
      <c r="AQ53" s="53"/>
      <c r="AR53" s="53"/>
      <c r="AS53" s="53"/>
      <c r="AT53" s="53"/>
      <c r="AU53" s="53"/>
      <c r="AV53" s="53"/>
      <c r="AW53" s="53"/>
      <c r="AX53" s="53"/>
      <c r="AY53" s="53"/>
    </row>
    <row r="54" spans="1:51" s="54" customFormat="1" ht="51" hidden="1" customHeight="1" x14ac:dyDescent="0.25">
      <c r="A54" s="42">
        <v>44</v>
      </c>
      <c r="B54" s="41">
        <f>VLOOKUP(AK54,'[1]tong K22'!$B$7:$C$768,2,0)</f>
        <v>13055068</v>
      </c>
      <c r="C54" s="72" t="s">
        <v>161</v>
      </c>
      <c r="D54" s="55" t="s">
        <v>101</v>
      </c>
      <c r="E54" s="41" t="str">
        <f t="shared" ref="E54:E59" si="13">TRIM(AJ54)&amp;" "&amp;TRIM(F54)</f>
        <v>Trần Văn Thiết 29/06/1990</v>
      </c>
      <c r="F54" s="56" t="s">
        <v>102</v>
      </c>
      <c r="G54" s="42" t="str">
        <f>VLOOKUP(AK54,'[2]các nganh '!$G$7:$H$641,2,0)</f>
        <v xml:space="preserve">Nam Định </v>
      </c>
      <c r="H54" s="42" t="str">
        <f>VLOOKUP(AK54,'[2]các nganh '!$G$7:$I$641,3,0)</f>
        <v>Nam</v>
      </c>
      <c r="I54" s="42" t="str">
        <f>VLOOKUP(AK54,'[2]các nganh '!$G$7:$L$641,6,0)</f>
        <v>Tài chính - Ngân hàng</v>
      </c>
      <c r="J54" s="42" t="str">
        <f>VLOOKUP(AK54,'[2]các nganh '!$G$7:$J$641,4,0)</f>
        <v>QH-2013-E</v>
      </c>
      <c r="K54" s="42" t="str">
        <f>VLOOKUP(AK54,'[2]các nganh '!$G$7:$M$641,7,0)</f>
        <v>60340201</v>
      </c>
      <c r="L54" s="42" t="str">
        <f>VLOOKUP(AK54,'[2]các nganh '!$G$7:$N$641,8,0)</f>
        <v>K22-TCNH2</v>
      </c>
      <c r="M54" s="42"/>
      <c r="N54" s="42" t="str">
        <f>VLOOKUP(AK54,'[2]các nganh '!$G$7:$O$641,9,0)</f>
        <v>Nâng cao chất lượng tín dụng hộ sản xuất tại Ngân hàng Nông nghiệp và Phát triển nông thôn Việt Nam - Chi nhánh Thành Nam, Nam Định</v>
      </c>
      <c r="O54" s="42" t="str">
        <f>VLOOKUP(AK54,'[2]các nganh '!$G$7:$P$641,10,0)</f>
        <v>TS. Nguyễn Quốc Toản</v>
      </c>
      <c r="P54" s="42" t="str">
        <f>VLOOKUP(AK54,'[2]các nganh '!$G$7:$Q$641,11,0)</f>
        <v>Ban kinh tế trung ương</v>
      </c>
      <c r="Q54" s="56" t="str">
        <f t="shared" si="12"/>
        <v>744/QĐ-ĐHKT,ngày 23/03/2015 của Hiệu trưởng Trường ĐHKT-ĐHQGHN</v>
      </c>
      <c r="R54" s="57"/>
      <c r="S54" s="42"/>
      <c r="T54" s="58"/>
      <c r="U54" s="42"/>
      <c r="V54" s="42" t="s">
        <v>162</v>
      </c>
      <c r="W54" s="42" t="s">
        <v>55</v>
      </c>
      <c r="X54" s="57"/>
      <c r="Y54" s="42"/>
      <c r="Z54" s="42"/>
      <c r="AA54" s="42"/>
      <c r="AB54" s="42"/>
      <c r="AC54" s="42"/>
      <c r="AD54" s="42"/>
      <c r="AE54" s="56" t="s">
        <v>103</v>
      </c>
      <c r="AF54" s="59" t="s">
        <v>104</v>
      </c>
      <c r="AG54" s="42"/>
      <c r="AH54" s="42"/>
      <c r="AI54" s="42"/>
      <c r="AJ54" s="41" t="str">
        <f t="shared" si="6"/>
        <v>Trần Văn Thiết</v>
      </c>
      <c r="AK54" s="41" t="str">
        <f t="shared" si="7"/>
        <v>Trần Văn Thiết 29/06/1990</v>
      </c>
      <c r="AL54" s="65" t="s">
        <v>105</v>
      </c>
      <c r="AM54" s="53" t="s">
        <v>51</v>
      </c>
      <c r="AN54" s="56" t="s">
        <v>52</v>
      </c>
      <c r="AO54" s="53" t="str">
        <f t="shared" si="8"/>
        <v>744/QĐ-ĐHKT,ngày 23/03/2015 của Hiệu trưởng Trường ĐHKT-ĐHQGHN</v>
      </c>
      <c r="AP54" s="53" t="str">
        <f t="shared" si="5"/>
        <v>thiettr@gmail.com,</v>
      </c>
      <c r="AQ54" s="53"/>
      <c r="AR54" s="53"/>
      <c r="AS54" s="53"/>
      <c r="AT54" s="53"/>
      <c r="AU54" s="53"/>
      <c r="AV54" s="53"/>
      <c r="AW54" s="53"/>
      <c r="AX54" s="53"/>
      <c r="AY54" s="53"/>
    </row>
    <row r="55" spans="1:51" s="54" customFormat="1" ht="51" hidden="1" customHeight="1" x14ac:dyDescent="0.25">
      <c r="A55" s="42">
        <v>45</v>
      </c>
      <c r="B55" s="41">
        <f>VLOOKUP(AK55,'[1]tong K22'!$B$7:$C$768,2,0)</f>
        <v>13055080</v>
      </c>
      <c r="C55" s="72" t="s">
        <v>393</v>
      </c>
      <c r="D55" s="55" t="s">
        <v>17</v>
      </c>
      <c r="E55" s="41" t="str">
        <f t="shared" si="13"/>
        <v>Nguyễn Thị Huyền Trang 07/07/1987</v>
      </c>
      <c r="F55" s="56" t="s">
        <v>394</v>
      </c>
      <c r="G55" s="42" t="str">
        <f>VLOOKUP(AK55,'[2]các nganh '!$G$7:$H$641,2,0)</f>
        <v>Bắc Ninh</v>
      </c>
      <c r="H55" s="42" t="str">
        <f>VLOOKUP(AK55,'[2]các nganh '!$G$7:$I$641,3,0)</f>
        <v>Nữ</v>
      </c>
      <c r="I55" s="42" t="str">
        <f>VLOOKUP(AK55,'[2]các nganh '!$G$7:$L$641,6,0)</f>
        <v>Tài chính - Ngân hàng</v>
      </c>
      <c r="J55" s="42" t="str">
        <f>VLOOKUP(AK55,'[2]các nganh '!$G$7:$J$641,4,0)</f>
        <v>QH-2013-E</v>
      </c>
      <c r="K55" s="42" t="str">
        <f>VLOOKUP(AK55,'[2]các nganh '!$G$7:$M$641,7,0)</f>
        <v>60340201</v>
      </c>
      <c r="L55" s="42" t="str">
        <f>VLOOKUP(AK55,'[2]các nganh '!$G$7:$N$641,8,0)</f>
        <v>K22-TCNH1</v>
      </c>
      <c r="M55" s="42"/>
      <c r="N55" s="42" t="str">
        <f>VLOOKUP(AK55,'[2]các nganh '!$G$7:$O$641,9,0)</f>
        <v>Phát triển dịch vụ bán lẻ tại Ngân hàng Đầu tư và Phát triển Việt Nam - chi nhánh Bắc Ninh</v>
      </c>
      <c r="O55" s="42" t="str">
        <f>VLOOKUP(AK55,'[2]các nganh '!$G$7:$P$641,10,0)</f>
        <v>PGS.TS. Trần Thị Thái Hà</v>
      </c>
      <c r="P55" s="42" t="str">
        <f>VLOOKUP(AK55,'[2]các nganh '!$G$7:$Q$641,11,0)</f>
        <v xml:space="preserve"> Trường ĐH Kinh tế, ĐHQG Hà Nội</v>
      </c>
      <c r="Q55" s="56" t="str">
        <f t="shared" si="12"/>
        <v>758/QĐ-ĐHKT,ngày 23/03/2015 của Hiệu trưởng Trường ĐHKT-ĐHQGHN</v>
      </c>
      <c r="R55" s="57"/>
      <c r="S55" s="42"/>
      <c r="T55" s="58"/>
      <c r="U55" s="42"/>
      <c r="V55" s="42" t="s">
        <v>49</v>
      </c>
      <c r="W55" s="42" t="s">
        <v>55</v>
      </c>
      <c r="X55" s="57"/>
      <c r="Y55" s="42"/>
      <c r="Z55" s="42"/>
      <c r="AA55" s="42"/>
      <c r="AB55" s="42"/>
      <c r="AC55" s="42"/>
      <c r="AD55" s="42"/>
      <c r="AE55" s="56" t="s">
        <v>395</v>
      </c>
      <c r="AF55" s="59" t="s">
        <v>396</v>
      </c>
      <c r="AG55" s="42"/>
      <c r="AH55" s="42"/>
      <c r="AI55" s="42"/>
      <c r="AJ55" s="41" t="str">
        <f t="shared" si="6"/>
        <v>Nguyễn Thị Huyền Trang</v>
      </c>
      <c r="AK55" s="41" t="str">
        <f t="shared" si="7"/>
        <v>Nguyễn Thị Huyền Trang 07/07/1987</v>
      </c>
      <c r="AL55" s="65" t="s">
        <v>397</v>
      </c>
      <c r="AM55" s="53" t="s">
        <v>51</v>
      </c>
      <c r="AN55" s="56" t="s">
        <v>52</v>
      </c>
      <c r="AO55" s="53" t="str">
        <f t="shared" si="8"/>
        <v>758/QĐ-ĐHKT,ngày 23/03/2015 của Hiệu trưởng Trường ĐHKT-ĐHQGHN</v>
      </c>
      <c r="AP55" s="53" t="str">
        <f t="shared" si="5"/>
        <v>huyentrang77bn@gmail.com,</v>
      </c>
      <c r="AQ55" s="53"/>
      <c r="AR55" s="53"/>
      <c r="AS55" s="53"/>
      <c r="AT55" s="53"/>
      <c r="AU55" s="53"/>
      <c r="AV55" s="53"/>
      <c r="AW55" s="53"/>
      <c r="AX55" s="53"/>
      <c r="AY55" s="53"/>
    </row>
    <row r="56" spans="1:51" s="54" customFormat="1" ht="51" hidden="1" customHeight="1" x14ac:dyDescent="0.25">
      <c r="A56" s="42">
        <v>46</v>
      </c>
      <c r="B56" s="41"/>
      <c r="C56" s="72" t="s">
        <v>182</v>
      </c>
      <c r="D56" s="66" t="s">
        <v>113</v>
      </c>
      <c r="E56" s="41" t="str">
        <f t="shared" si="13"/>
        <v>Phí Ngọc Tú 25/12/1990</v>
      </c>
      <c r="F56" s="56" t="s">
        <v>183</v>
      </c>
      <c r="G56" s="42" t="str">
        <f>VLOOKUP(AK56,'[2]các nganh '!$G$7:$H$641,2,0)</f>
        <v>Yên Bái</v>
      </c>
      <c r="H56" s="42" t="str">
        <f>VLOOKUP(AK56,'[2]các nganh '!$G$7:$I$641,3,0)</f>
        <v>Nam</v>
      </c>
      <c r="I56" s="42" t="str">
        <f>VLOOKUP(AK56,'[2]các nganh '!$G$7:$L$641,6,0)</f>
        <v>Tài chính - Ngân hàng</v>
      </c>
      <c r="J56" s="42" t="str">
        <f>VLOOKUP(AK56,'[2]các nganh '!$G$7:$J$641,4,0)</f>
        <v>QH-2013-E</v>
      </c>
      <c r="K56" s="42" t="str">
        <f>VLOOKUP(AK56,'[2]các nganh '!$G$7:$M$641,7,0)</f>
        <v>60340201</v>
      </c>
      <c r="L56" s="42" t="str">
        <f>VLOOKUP(AK56,'[2]các nganh '!$G$7:$N$641,8,0)</f>
        <v>K22-TCNH2</v>
      </c>
      <c r="M56" s="42"/>
      <c r="N56" s="42" t="str">
        <f>VLOOKUP(AK56,'[2]các nganh '!$G$7:$O$641,9,0)</f>
        <v>Hoạt động tín dụng tại Ngân hàng TMCP Đầu Tư và Phát triển Việt Nam - Chi nhánh Yên Bái</v>
      </c>
      <c r="O56" s="42" t="str">
        <f>VLOOKUP(AK56,'[2]các nganh '!$G$7:$P$641,10,0)</f>
        <v>TS. Nguyễn Đức Tú</v>
      </c>
      <c r="P56" s="42" t="str">
        <f>VLOOKUP(AK56,'[2]các nganh '!$G$7:$Q$641,11,0)</f>
        <v>Ngân hàng TMCP Công thương Việt Nam</v>
      </c>
      <c r="Q56" s="56" t="str">
        <f t="shared" si="12"/>
        <v>2062/QĐ-ĐHKT,ngày 27/05/2015 của Hiệu trưởng Trường ĐHKT-ĐHQGHN</v>
      </c>
      <c r="R56" s="57"/>
      <c r="S56" s="42"/>
      <c r="T56" s="58"/>
      <c r="U56" s="42"/>
      <c r="V56" s="42" t="s">
        <v>49</v>
      </c>
      <c r="W56" s="42" t="s">
        <v>54</v>
      </c>
      <c r="X56" s="57"/>
      <c r="Y56" s="42"/>
      <c r="Z56" s="42"/>
      <c r="AA56" s="42"/>
      <c r="AB56" s="42"/>
      <c r="AC56" s="42"/>
      <c r="AD56" s="42"/>
      <c r="AE56" s="56" t="s">
        <v>185</v>
      </c>
      <c r="AF56" s="59" t="s">
        <v>186</v>
      </c>
      <c r="AG56" s="42"/>
      <c r="AH56" s="42"/>
      <c r="AI56" s="42"/>
      <c r="AJ56" s="41" t="str">
        <f t="shared" si="6"/>
        <v>Phí Ngọc Tú</v>
      </c>
      <c r="AK56" s="41" t="str">
        <f t="shared" si="7"/>
        <v>Phí Ngọc Tú 25/12/1990</v>
      </c>
      <c r="AL56" s="65" t="s">
        <v>184</v>
      </c>
      <c r="AM56" s="53" t="s">
        <v>51</v>
      </c>
      <c r="AN56" s="56" t="s">
        <v>50</v>
      </c>
      <c r="AO56" s="53" t="str">
        <f t="shared" si="8"/>
        <v>2062/QĐ-ĐHKT,ngày 27/05/2015 của Hiệu trưởng Trường ĐHKT-ĐHQGHN</v>
      </c>
      <c r="AP56" s="53"/>
      <c r="AQ56" s="53"/>
      <c r="AR56" s="53"/>
      <c r="AS56" s="53"/>
      <c r="AT56" s="53"/>
      <c r="AU56" s="53"/>
      <c r="AV56" s="53"/>
      <c r="AW56" s="53"/>
      <c r="AX56" s="53"/>
      <c r="AY56" s="53"/>
    </row>
    <row r="57" spans="1:51" s="54" customFormat="1" ht="51" hidden="1" customHeight="1" x14ac:dyDescent="0.25">
      <c r="A57" s="42">
        <v>47</v>
      </c>
      <c r="B57" s="41">
        <f>VLOOKUP(AK57,'[1]tong K22'!$B$7:$C$768,2,0)</f>
        <v>13055749</v>
      </c>
      <c r="C57" s="72" t="s">
        <v>268</v>
      </c>
      <c r="D57" s="55" t="s">
        <v>123</v>
      </c>
      <c r="E57" s="41" t="str">
        <f t="shared" si="13"/>
        <v>Phạm Minh Tuấn 05/06/1986</v>
      </c>
      <c r="F57" s="56" t="s">
        <v>269</v>
      </c>
      <c r="G57" s="42" t="str">
        <f>VLOOKUP(AK57,'[2]các nganh '!$G$7:$H$641,2,0)</f>
        <v>Hải Dương</v>
      </c>
      <c r="H57" s="42" t="str">
        <f>VLOOKUP(AK57,'[2]các nganh '!$G$7:$I$641,3,0)</f>
        <v>Nam</v>
      </c>
      <c r="I57" s="42" t="str">
        <f>VLOOKUP(AK57,'[2]các nganh '!$G$7:$L$641,6,0)</f>
        <v>Quản lý kinh tế</v>
      </c>
      <c r="J57" s="42" t="str">
        <f>VLOOKUP(AK57,'[2]các nganh '!$G$7:$J$641,4,0)</f>
        <v>QH-2013-E</v>
      </c>
      <c r="K57" s="42" t="str">
        <f>VLOOKUP(AK57,'[2]các nganh '!$G$7:$M$641,7,0)</f>
        <v>60340410</v>
      </c>
      <c r="L57" s="42" t="s">
        <v>108</v>
      </c>
      <c r="M57" s="42"/>
      <c r="N57" s="42" t="str">
        <f>VLOOKUP(AK57,'[2]các nganh '!$G$7:$O$641,9,0)</f>
        <v>Nâng cao năng lực đấu thầu thuốc của Công ty cổ phần dược phẩm thiết bị y tế Hà Nội</v>
      </c>
      <c r="O57" s="42" t="str">
        <f>VLOOKUP(AK57,'[2]các nganh '!$G$7:$P$641,10,0)</f>
        <v>PGS.TS. Đỗ Thị Hải Hà</v>
      </c>
      <c r="P57" s="42" t="str">
        <f>VLOOKUP(AK57,'[2]các nganh '!$G$7:$Q$641,11,0)</f>
        <v xml:space="preserve"> Trường ĐH Kinh tế, ĐHQG Hà Nội</v>
      </c>
      <c r="Q57" s="56" t="str">
        <f t="shared" si="12"/>
        <v>2206/QĐ-ĐHKT,ngày 27/05/2015 của Hiệu trưởng Trường ĐHKT-ĐHQGHN</v>
      </c>
      <c r="R57" s="57"/>
      <c r="S57" s="42"/>
      <c r="T57" s="58"/>
      <c r="U57" s="42"/>
      <c r="V57" s="42" t="s">
        <v>49</v>
      </c>
      <c r="W57" s="42" t="s">
        <v>54</v>
      </c>
      <c r="X57" s="57"/>
      <c r="Y57" s="42"/>
      <c r="Z57" s="42"/>
      <c r="AA57" s="42"/>
      <c r="AB57" s="42"/>
      <c r="AC57" s="42"/>
      <c r="AD57" s="42"/>
      <c r="AE57" s="56" t="s">
        <v>271</v>
      </c>
      <c r="AF57" s="59" t="s">
        <v>272</v>
      </c>
      <c r="AG57" s="42"/>
      <c r="AH57" s="42"/>
      <c r="AI57" s="42"/>
      <c r="AJ57" s="41" t="str">
        <f t="shared" si="6"/>
        <v>Phạm Minh Tuấn</v>
      </c>
      <c r="AK57" s="41" t="str">
        <f t="shared" si="7"/>
        <v>Phạm Minh Tuấn 05/06/1986</v>
      </c>
      <c r="AL57" s="65" t="s">
        <v>270</v>
      </c>
      <c r="AM57" s="53" t="s">
        <v>51</v>
      </c>
      <c r="AN57" s="56" t="s">
        <v>50</v>
      </c>
      <c r="AO57" s="53" t="str">
        <f t="shared" si="8"/>
        <v>2206/QĐ-ĐHKT,ngày 27/05/2015 của Hiệu trưởng Trường ĐHKT-ĐHQGHN</v>
      </c>
      <c r="AP57" s="53" t="str">
        <f t="shared" si="5"/>
        <v>minhtuank59@gmail.com,</v>
      </c>
      <c r="AQ57" s="53"/>
      <c r="AR57" s="53"/>
      <c r="AS57" s="53"/>
      <c r="AT57" s="53"/>
      <c r="AU57" s="53"/>
      <c r="AV57" s="53"/>
      <c r="AW57" s="53"/>
      <c r="AX57" s="53"/>
      <c r="AY57" s="53"/>
    </row>
    <row r="58" spans="1:51" s="54" customFormat="1" ht="51" hidden="1" customHeight="1" x14ac:dyDescent="0.25">
      <c r="A58" s="42">
        <v>48</v>
      </c>
      <c r="B58" s="41">
        <f>VLOOKUP(AK58,'[1]tong K22'!$B$7:$C$768,2,0)</f>
        <v>13055160</v>
      </c>
      <c r="C58" s="72" t="s">
        <v>150</v>
      </c>
      <c r="D58" s="55" t="s">
        <v>151</v>
      </c>
      <c r="E58" s="41" t="str">
        <f t="shared" si="13"/>
        <v>Đoàn Huy Tùng 25/08/1990</v>
      </c>
      <c r="F58" s="56" t="s">
        <v>152</v>
      </c>
      <c r="G58" s="42" t="str">
        <f>VLOOKUP(AK58,'[2]các nganh '!$G$7:$H$641,2,0)</f>
        <v>Hải Phòng</v>
      </c>
      <c r="H58" s="42" t="str">
        <f>VLOOKUP(AK58,'[2]các nganh '!$G$7:$I$641,3,0)</f>
        <v>Nam</v>
      </c>
      <c r="I58" s="42" t="str">
        <f>VLOOKUP(AK58,'[2]các nganh '!$G$7:$L$641,6,0)</f>
        <v>Quản trị kinh doanh</v>
      </c>
      <c r="J58" s="42" t="str">
        <f>VLOOKUP(AK58,'[2]các nganh '!$G$7:$J$641,4,0)</f>
        <v>QH-2013-E</v>
      </c>
      <c r="K58" s="42">
        <v>60340102</v>
      </c>
      <c r="L58" s="42" t="s">
        <v>380</v>
      </c>
      <c r="M58" s="42"/>
      <c r="N58" s="42" t="str">
        <f>VLOOKUP(AK58,'[2]các nganh '!$G$7:$O$641,9,0)</f>
        <v>Đào tạo và phát triển nguồn nhân lực tại công ty điện lực Hải Phòng</v>
      </c>
      <c r="O58" s="42" t="str">
        <f>VLOOKUP(AK58,'[2]các nganh '!$G$7:$P$641,10,0)</f>
        <v>TS. Trương Minh Đức</v>
      </c>
      <c r="P58" s="42" t="str">
        <f>VLOOKUP(AK58,'[2]các nganh '!$G$7:$Q$641,11,0)</f>
        <v xml:space="preserve"> Trường ĐH Kinh tế, ĐHQG Hà Nội</v>
      </c>
      <c r="Q58" s="56" t="str">
        <f t="shared" si="12"/>
        <v>690/QĐ-ĐHKT,ngày 23/03/2015 của Hiệu trưởng Trường ĐHKT-ĐHQGHN</v>
      </c>
      <c r="R58" s="57"/>
      <c r="S58" s="42"/>
      <c r="T58" s="58"/>
      <c r="U58" s="42"/>
      <c r="V58" s="42" t="s">
        <v>49</v>
      </c>
      <c r="W58" s="42" t="s">
        <v>55</v>
      </c>
      <c r="X58" s="57"/>
      <c r="Y58" s="42"/>
      <c r="Z58" s="42"/>
      <c r="AA58" s="42"/>
      <c r="AB58" s="42"/>
      <c r="AC58" s="42"/>
      <c r="AD58" s="42"/>
      <c r="AE58" s="56" t="s">
        <v>154</v>
      </c>
      <c r="AF58" s="59" t="s">
        <v>155</v>
      </c>
      <c r="AG58" s="42"/>
      <c r="AH58" s="42"/>
      <c r="AI58" s="42"/>
      <c r="AJ58" s="41" t="str">
        <f t="shared" si="6"/>
        <v>Đoàn Huy Tùng</v>
      </c>
      <c r="AK58" s="41" t="str">
        <f t="shared" si="7"/>
        <v>Đoàn Huy Tùng 25/08/1990</v>
      </c>
      <c r="AL58" s="65" t="s">
        <v>153</v>
      </c>
      <c r="AM58" s="53" t="s">
        <v>51</v>
      </c>
      <c r="AN58" s="56" t="s">
        <v>52</v>
      </c>
      <c r="AO58" s="53" t="str">
        <f t="shared" si="8"/>
        <v>690/QĐ-ĐHKT,ngày 23/03/2015 của Hiệu trưởng Trường ĐHKT-ĐHQGHN</v>
      </c>
      <c r="AP58" s="53" t="str">
        <f t="shared" si="5"/>
        <v>ghost25hp@gmail.com,</v>
      </c>
      <c r="AQ58" s="53"/>
      <c r="AR58" s="53"/>
      <c r="AS58" s="53"/>
      <c r="AT58" s="53"/>
      <c r="AU58" s="53"/>
      <c r="AV58" s="53"/>
      <c r="AW58" s="53"/>
      <c r="AX58" s="53"/>
      <c r="AY58" s="53"/>
    </row>
    <row r="59" spans="1:51" ht="51" hidden="1" customHeight="1" x14ac:dyDescent="0.25">
      <c r="A59" s="42">
        <v>49</v>
      </c>
      <c r="B59" s="41">
        <f>VLOOKUP(AK59,'[1]tong K22'!$B$7:$C$768,2,0)</f>
        <v>13055463</v>
      </c>
      <c r="C59" s="72" t="s">
        <v>115</v>
      </c>
      <c r="D59" s="55" t="s">
        <v>81</v>
      </c>
      <c r="E59" s="41" t="str">
        <f t="shared" si="13"/>
        <v>Nguyễn Thị Hồng Yến 12/11/1980</v>
      </c>
      <c r="F59" s="56" t="s">
        <v>301</v>
      </c>
      <c r="G59" s="42" t="s">
        <v>129</v>
      </c>
      <c r="H59" s="42" t="s">
        <v>86</v>
      </c>
      <c r="I59" s="42" t="s">
        <v>58</v>
      </c>
      <c r="J59" s="42" t="s">
        <v>59</v>
      </c>
      <c r="K59" s="42" t="s">
        <v>60</v>
      </c>
      <c r="L59" s="42" t="s">
        <v>61</v>
      </c>
      <c r="M59" s="42"/>
      <c r="N59" s="42" t="s">
        <v>302</v>
      </c>
      <c r="O59" s="42" t="s">
        <v>303</v>
      </c>
      <c r="P59" s="42" t="s">
        <v>304</v>
      </c>
      <c r="Q59" s="56" t="str">
        <f t="shared" si="12"/>
        <v>3018/QĐ-ĐHKT,ngày 15/7/2015 của Hiệu trưởng Trường ĐHKT-ĐHQGHN</v>
      </c>
      <c r="R59" s="57"/>
      <c r="S59" s="42"/>
      <c r="T59" s="58"/>
      <c r="U59" s="42"/>
      <c r="V59" s="42" t="s">
        <v>49</v>
      </c>
      <c r="W59" s="42" t="s">
        <v>54</v>
      </c>
      <c r="X59" s="57"/>
      <c r="Y59" s="42"/>
      <c r="Z59" s="42"/>
      <c r="AA59" s="42"/>
      <c r="AB59" s="42"/>
      <c r="AC59" s="42"/>
      <c r="AD59" s="42"/>
      <c r="AE59" s="56" t="s">
        <v>305</v>
      </c>
      <c r="AF59" s="59" t="s">
        <v>306</v>
      </c>
      <c r="AG59" s="42"/>
      <c r="AH59" s="42"/>
      <c r="AI59" s="42"/>
      <c r="AJ59" s="41" t="str">
        <f t="shared" si="6"/>
        <v>Nguyễn Thị Hồng Yến</v>
      </c>
      <c r="AK59" s="41" t="str">
        <f t="shared" si="7"/>
        <v>Nguyễn Thị Hồng Yến 12/11/1980</v>
      </c>
      <c r="AL59" s="65" t="s">
        <v>307</v>
      </c>
      <c r="AM59" s="53" t="s">
        <v>51</v>
      </c>
      <c r="AN59" s="56" t="s">
        <v>201</v>
      </c>
      <c r="AO59" s="53" t="str">
        <f t="shared" si="8"/>
        <v>3018/QĐ-ĐHKT,ngày 15/7/2015 của Hiệu trưởng Trường ĐHKT-ĐHQGHN</v>
      </c>
      <c r="AP59" s="60" t="str">
        <f t="shared" si="5"/>
        <v>yen121180@gmail.com,</v>
      </c>
      <c r="AQ59" s="60"/>
      <c r="AR59" s="60"/>
      <c r="AS59" s="60"/>
      <c r="AT59" s="60"/>
      <c r="AU59" s="60"/>
      <c r="AV59" s="60"/>
      <c r="AW59" s="60"/>
      <c r="AX59" s="60"/>
      <c r="AY59" s="60"/>
    </row>
    <row r="60" spans="1:51" ht="24" hidden="1" customHeight="1" x14ac:dyDescent="0.25">
      <c r="A60" s="305" t="s">
        <v>431</v>
      </c>
      <c r="B60" s="305"/>
      <c r="C60" s="305"/>
      <c r="D60" s="305"/>
      <c r="E60" s="305"/>
      <c r="F60" s="305"/>
      <c r="G60" s="60"/>
      <c r="H60" s="60"/>
      <c r="I60" s="60"/>
      <c r="J60" s="60"/>
      <c r="K60" s="60"/>
      <c r="L60" s="60"/>
      <c r="M60" s="60"/>
      <c r="N60" s="62"/>
      <c r="O60" s="60"/>
      <c r="P60" s="60"/>
      <c r="Q60" s="60"/>
      <c r="R60" s="63"/>
      <c r="S60" s="64"/>
      <c r="T60" s="60"/>
      <c r="U60" s="60"/>
      <c r="V60" s="60"/>
      <c r="W60" s="60"/>
      <c r="X60" s="60"/>
      <c r="Y60" s="60"/>
      <c r="Z60" s="60"/>
      <c r="AA60" s="60"/>
      <c r="AB60" s="60"/>
      <c r="AC60" s="60"/>
      <c r="AD60" s="60"/>
      <c r="AE60" s="60"/>
      <c r="AF60" s="60"/>
      <c r="AG60" s="60"/>
    </row>
    <row r="61" spans="1:51" ht="18.75" x14ac:dyDescent="0.25">
      <c r="A61" s="60"/>
      <c r="B61" s="60"/>
      <c r="C61" s="61"/>
      <c r="D61" s="61"/>
      <c r="E61" s="60"/>
      <c r="F61" s="60"/>
      <c r="G61" s="60"/>
      <c r="H61" s="60"/>
      <c r="I61" s="60"/>
      <c r="J61" s="60"/>
      <c r="K61" s="60"/>
      <c r="L61" s="60"/>
      <c r="M61" s="60"/>
      <c r="N61" s="62"/>
      <c r="O61" s="60"/>
      <c r="P61" s="60"/>
      <c r="Q61" s="60"/>
      <c r="R61" s="63"/>
      <c r="S61" s="64"/>
      <c r="T61" s="60"/>
      <c r="U61" s="60"/>
      <c r="V61" s="60"/>
      <c r="W61" s="60"/>
      <c r="X61" s="60"/>
      <c r="Y61" s="60"/>
      <c r="Z61" s="60"/>
      <c r="AA61" s="60"/>
      <c r="AB61" s="60"/>
      <c r="AC61" s="60"/>
      <c r="AD61" s="60"/>
      <c r="AE61" s="60"/>
      <c r="AF61" s="60"/>
      <c r="AG61" s="60"/>
    </row>
    <row r="62" spans="1:51" ht="18.75" x14ac:dyDescent="0.25">
      <c r="A62" s="60"/>
      <c r="B62" s="60"/>
      <c r="C62" s="61"/>
      <c r="D62" s="61"/>
      <c r="E62" s="60"/>
      <c r="F62" s="60"/>
      <c r="G62" s="60"/>
      <c r="H62" s="60"/>
      <c r="I62" s="60"/>
      <c r="J62" s="60"/>
      <c r="K62" s="60"/>
      <c r="L62" s="60"/>
      <c r="M62" s="60"/>
      <c r="N62" s="62"/>
      <c r="O62" s="60"/>
      <c r="P62" s="60"/>
      <c r="Q62" s="60"/>
      <c r="R62" s="63"/>
      <c r="S62" s="64"/>
      <c r="T62" s="60"/>
      <c r="U62" s="60"/>
      <c r="V62" s="60"/>
      <c r="W62" s="60"/>
      <c r="X62" s="60"/>
      <c r="Y62" s="60"/>
      <c r="Z62" s="60"/>
      <c r="AA62" s="60"/>
      <c r="AB62" s="60"/>
      <c r="AC62" s="60"/>
      <c r="AD62" s="60"/>
      <c r="AE62" s="60"/>
      <c r="AF62" s="60"/>
      <c r="AG62" s="60"/>
    </row>
    <row r="63" spans="1:51" ht="18.75" x14ac:dyDescent="0.25">
      <c r="A63" s="60"/>
      <c r="B63" s="60"/>
      <c r="C63" s="61"/>
      <c r="D63" s="61"/>
      <c r="E63" s="60"/>
      <c r="F63" s="60"/>
      <c r="G63" s="60"/>
      <c r="H63" s="60"/>
      <c r="I63" s="60"/>
      <c r="J63" s="60"/>
      <c r="K63" s="60"/>
      <c r="L63" s="60"/>
      <c r="M63" s="60"/>
      <c r="N63" s="62"/>
      <c r="O63" s="60"/>
      <c r="P63" s="60"/>
      <c r="Q63" s="60"/>
      <c r="R63" s="63"/>
      <c r="S63" s="64"/>
      <c r="T63" s="60"/>
      <c r="U63" s="60"/>
      <c r="V63" s="60"/>
      <c r="W63" s="60"/>
      <c r="X63" s="60"/>
      <c r="Y63" s="60"/>
      <c r="Z63" s="60"/>
      <c r="AA63" s="60"/>
      <c r="AB63" s="60"/>
      <c r="AC63" s="60"/>
      <c r="AD63" s="60"/>
      <c r="AE63" s="60"/>
      <c r="AF63" s="60"/>
      <c r="AG63" s="60"/>
    </row>
    <row r="64" spans="1:51" ht="18.75" x14ac:dyDescent="0.25">
      <c r="A64" s="60"/>
      <c r="B64" s="60"/>
      <c r="C64" s="61"/>
      <c r="D64" s="61"/>
      <c r="E64" s="60"/>
      <c r="F64" s="60"/>
      <c r="G64" s="60"/>
      <c r="H64" s="60"/>
      <c r="I64" s="60"/>
      <c r="J64" s="60"/>
      <c r="K64" s="60"/>
      <c r="L64" s="60"/>
      <c r="M64" s="60"/>
      <c r="N64" s="62"/>
      <c r="O64" s="60"/>
      <c r="P64" s="60"/>
      <c r="Q64" s="60"/>
      <c r="R64" s="63"/>
      <c r="S64" s="64"/>
      <c r="T64" s="60"/>
      <c r="U64" s="60"/>
      <c r="V64" s="60"/>
      <c r="W64" s="60"/>
      <c r="X64" s="60"/>
      <c r="Y64" s="60"/>
      <c r="Z64" s="60"/>
      <c r="AA64" s="60"/>
      <c r="AB64" s="60"/>
      <c r="AC64" s="60"/>
      <c r="AD64" s="60"/>
      <c r="AE64" s="60"/>
      <c r="AF64" s="60"/>
      <c r="AG64" s="60"/>
    </row>
    <row r="65" spans="1:33" x14ac:dyDescent="0.25">
      <c r="A65" s="60"/>
      <c r="B65" s="60"/>
      <c r="C65" s="61"/>
      <c r="D65" s="61"/>
      <c r="E65" s="60"/>
      <c r="F65" s="60"/>
      <c r="G65" s="60"/>
      <c r="H65" s="60"/>
      <c r="I65" s="60"/>
      <c r="J65" s="60"/>
      <c r="K65" s="60"/>
      <c r="L65" s="60"/>
      <c r="M65" s="60"/>
      <c r="N65" s="62"/>
      <c r="O65" s="60"/>
      <c r="P65" s="60"/>
      <c r="Q65" s="60"/>
      <c r="R65" s="63"/>
      <c r="S65" s="60"/>
      <c r="T65" s="60"/>
      <c r="U65" s="60"/>
      <c r="V65" s="60"/>
      <c r="W65" s="60"/>
      <c r="X65" s="60"/>
      <c r="Y65" s="60"/>
      <c r="Z65" s="60"/>
      <c r="AA65" s="60"/>
      <c r="AB65" s="60"/>
      <c r="AC65" s="60"/>
      <c r="AD65" s="60"/>
      <c r="AE65" s="60"/>
      <c r="AF65" s="60"/>
      <c r="AG65" s="60"/>
    </row>
    <row r="66" spans="1:33" x14ac:dyDescent="0.25">
      <c r="A66" s="60"/>
      <c r="B66" s="60"/>
      <c r="C66" s="61"/>
      <c r="D66" s="61"/>
      <c r="E66" s="60"/>
      <c r="F66" s="60"/>
      <c r="G66" s="60"/>
      <c r="H66" s="60"/>
      <c r="I66" s="60"/>
      <c r="J66" s="60"/>
      <c r="K66" s="60"/>
      <c r="L66" s="60"/>
      <c r="M66" s="60"/>
      <c r="N66" s="62"/>
      <c r="O66" s="60"/>
      <c r="P66" s="60"/>
      <c r="Q66" s="60"/>
      <c r="R66" s="63"/>
      <c r="S66" s="60"/>
      <c r="T66" s="60"/>
      <c r="U66" s="60"/>
      <c r="V66" s="60"/>
      <c r="W66" s="60"/>
      <c r="X66" s="60"/>
      <c r="Y66" s="60"/>
      <c r="Z66" s="60"/>
      <c r="AA66" s="60"/>
      <c r="AB66" s="60"/>
      <c r="AC66" s="60"/>
      <c r="AD66" s="60"/>
      <c r="AE66" s="60"/>
      <c r="AF66" s="60"/>
      <c r="AG66" s="60"/>
    </row>
    <row r="67" spans="1:33" x14ac:dyDescent="0.25">
      <c r="A67" s="60"/>
      <c r="B67" s="60"/>
      <c r="C67" s="61"/>
      <c r="D67" s="61"/>
      <c r="E67" s="60"/>
      <c r="F67" s="60"/>
      <c r="G67" s="60"/>
      <c r="H67" s="60"/>
      <c r="I67" s="60"/>
      <c r="J67" s="60"/>
      <c r="K67" s="60"/>
      <c r="L67" s="60"/>
      <c r="M67" s="60"/>
      <c r="N67" s="62"/>
      <c r="O67" s="60"/>
      <c r="P67" s="60"/>
      <c r="Q67" s="60"/>
      <c r="R67" s="63"/>
      <c r="S67" s="60"/>
      <c r="T67" s="60"/>
      <c r="U67" s="60"/>
      <c r="V67" s="60"/>
      <c r="W67" s="60"/>
      <c r="X67" s="60"/>
      <c r="Y67" s="60"/>
      <c r="Z67" s="60"/>
      <c r="AA67" s="60"/>
      <c r="AB67" s="60"/>
      <c r="AC67" s="60"/>
      <c r="AD67" s="60"/>
      <c r="AE67" s="60"/>
      <c r="AF67" s="60"/>
      <c r="AG67" s="60"/>
    </row>
    <row r="68" spans="1:33" x14ac:dyDescent="0.25">
      <c r="A68" s="60"/>
      <c r="B68" s="60"/>
      <c r="C68" s="61"/>
      <c r="D68" s="61"/>
      <c r="E68" s="60"/>
      <c r="F68" s="60"/>
      <c r="G68" s="60"/>
      <c r="H68" s="60"/>
      <c r="I68" s="60"/>
      <c r="J68" s="60"/>
      <c r="K68" s="60"/>
      <c r="L68" s="60"/>
      <c r="M68" s="60"/>
      <c r="N68" s="62"/>
      <c r="O68" s="60"/>
      <c r="P68" s="60"/>
      <c r="Q68" s="60"/>
      <c r="R68" s="63"/>
      <c r="S68" s="60"/>
      <c r="T68" s="60"/>
      <c r="U68" s="60"/>
      <c r="V68" s="60"/>
      <c r="W68" s="60"/>
      <c r="X68" s="60"/>
      <c r="Y68" s="60"/>
      <c r="Z68" s="60"/>
      <c r="AA68" s="60"/>
      <c r="AB68" s="60"/>
      <c r="AC68" s="60"/>
      <c r="AD68" s="60"/>
      <c r="AE68" s="60"/>
      <c r="AF68" s="60"/>
      <c r="AG68" s="60"/>
    </row>
    <row r="69" spans="1:33" x14ac:dyDescent="0.25">
      <c r="A69" s="60"/>
      <c r="B69" s="60"/>
      <c r="C69" s="61"/>
      <c r="D69" s="61"/>
      <c r="E69" s="60"/>
      <c r="F69" s="60"/>
      <c r="G69" s="60"/>
      <c r="H69" s="60"/>
      <c r="I69" s="60"/>
      <c r="J69" s="60"/>
      <c r="K69" s="60"/>
      <c r="L69" s="60"/>
      <c r="M69" s="60"/>
      <c r="N69" s="62"/>
      <c r="O69" s="60"/>
      <c r="P69" s="60"/>
      <c r="Q69" s="60"/>
      <c r="R69" s="63"/>
      <c r="S69" s="60"/>
      <c r="T69" s="60"/>
      <c r="U69" s="60"/>
      <c r="V69" s="60"/>
      <c r="W69" s="60"/>
      <c r="X69" s="60"/>
      <c r="Y69" s="60"/>
      <c r="Z69" s="60"/>
      <c r="AA69" s="60"/>
      <c r="AB69" s="60"/>
      <c r="AC69" s="60"/>
      <c r="AD69" s="60"/>
      <c r="AE69" s="60"/>
      <c r="AF69" s="60"/>
      <c r="AG69" s="60"/>
    </row>
    <row r="70" spans="1:33" x14ac:dyDescent="0.25">
      <c r="A70" s="60"/>
      <c r="B70" s="60"/>
      <c r="C70" s="61"/>
      <c r="D70" s="61"/>
      <c r="E70" s="60"/>
      <c r="F70" s="60"/>
      <c r="G70" s="60"/>
      <c r="H70" s="60"/>
      <c r="I70" s="60"/>
      <c r="J70" s="60"/>
      <c r="K70" s="60"/>
      <c r="L70" s="60"/>
      <c r="M70" s="60"/>
      <c r="N70" s="62"/>
      <c r="O70" s="60"/>
      <c r="P70" s="60"/>
      <c r="Q70" s="60"/>
      <c r="R70" s="63"/>
      <c r="S70" s="60"/>
      <c r="T70" s="60"/>
      <c r="U70" s="60"/>
      <c r="V70" s="60"/>
      <c r="W70" s="60"/>
      <c r="X70" s="60"/>
      <c r="Y70" s="60"/>
      <c r="Z70" s="60"/>
      <c r="AA70" s="60"/>
      <c r="AB70" s="60"/>
      <c r="AC70" s="60"/>
      <c r="AD70" s="60"/>
      <c r="AE70" s="60"/>
      <c r="AF70" s="60"/>
      <c r="AG70" s="60"/>
    </row>
    <row r="71" spans="1:33" x14ac:dyDescent="0.25">
      <c r="A71" s="60"/>
      <c r="B71" s="60"/>
      <c r="C71" s="61"/>
      <c r="D71" s="61"/>
      <c r="E71" s="60"/>
      <c r="F71" s="60"/>
      <c r="G71" s="60"/>
      <c r="H71" s="60"/>
      <c r="I71" s="60"/>
      <c r="J71" s="60"/>
      <c r="K71" s="60"/>
      <c r="L71" s="60"/>
      <c r="M71" s="60"/>
      <c r="N71" s="62"/>
      <c r="O71" s="60"/>
      <c r="P71" s="60"/>
      <c r="Q71" s="60"/>
      <c r="R71" s="63"/>
      <c r="S71" s="60"/>
      <c r="T71" s="60"/>
      <c r="U71" s="60"/>
      <c r="V71" s="60"/>
      <c r="W71" s="60"/>
      <c r="X71" s="60"/>
      <c r="Y71" s="60"/>
      <c r="Z71" s="60"/>
      <c r="AA71" s="60"/>
      <c r="AB71" s="60"/>
      <c r="AC71" s="60"/>
      <c r="AD71" s="60"/>
      <c r="AE71" s="60"/>
      <c r="AF71" s="60"/>
      <c r="AG71" s="60"/>
    </row>
    <row r="72" spans="1:33" x14ac:dyDescent="0.25">
      <c r="A72" s="60"/>
      <c r="B72" s="60"/>
      <c r="C72" s="61"/>
      <c r="D72" s="61"/>
      <c r="E72" s="60"/>
      <c r="F72" s="60"/>
      <c r="G72" s="60"/>
      <c r="H72" s="60"/>
      <c r="I72" s="60"/>
      <c r="J72" s="60"/>
      <c r="K72" s="60"/>
      <c r="L72" s="60"/>
      <c r="M72" s="60"/>
      <c r="N72" s="62"/>
      <c r="O72" s="60"/>
      <c r="P72" s="60"/>
      <c r="Q72" s="60"/>
      <c r="R72" s="63"/>
      <c r="S72" s="60"/>
      <c r="T72" s="60"/>
      <c r="U72" s="60"/>
      <c r="V72" s="60"/>
      <c r="W72" s="60"/>
      <c r="X72" s="60"/>
      <c r="Y72" s="60"/>
      <c r="Z72" s="60"/>
      <c r="AA72" s="60"/>
      <c r="AB72" s="60"/>
      <c r="AC72" s="60"/>
      <c r="AD72" s="60"/>
      <c r="AE72" s="60"/>
      <c r="AF72" s="60"/>
      <c r="AG72" s="60"/>
    </row>
    <row r="73" spans="1:33" x14ac:dyDescent="0.25">
      <c r="A73" s="60"/>
      <c r="B73" s="60"/>
      <c r="C73" s="61"/>
      <c r="D73" s="61"/>
      <c r="E73" s="60"/>
      <c r="F73" s="60"/>
      <c r="G73" s="60"/>
      <c r="H73" s="60"/>
      <c r="I73" s="60"/>
      <c r="J73" s="60"/>
      <c r="K73" s="60"/>
      <c r="L73" s="60"/>
      <c r="M73" s="60"/>
      <c r="N73" s="62"/>
      <c r="O73" s="60"/>
      <c r="P73" s="60"/>
      <c r="Q73" s="60"/>
      <c r="R73" s="63"/>
      <c r="S73" s="60"/>
      <c r="T73" s="60"/>
      <c r="U73" s="60"/>
      <c r="V73" s="60"/>
      <c r="W73" s="60"/>
      <c r="X73" s="60"/>
      <c r="Y73" s="60"/>
      <c r="Z73" s="60"/>
      <c r="AA73" s="60"/>
      <c r="AB73" s="60"/>
      <c r="AC73" s="60"/>
      <c r="AD73" s="60"/>
      <c r="AE73" s="60"/>
      <c r="AF73" s="60"/>
      <c r="AG73" s="60"/>
    </row>
    <row r="74" spans="1:33" x14ac:dyDescent="0.25">
      <c r="A74" s="60"/>
      <c r="B74" s="60"/>
      <c r="C74" s="61"/>
      <c r="D74" s="61"/>
      <c r="E74" s="60"/>
      <c r="F74" s="60"/>
      <c r="G74" s="60"/>
      <c r="H74" s="60"/>
      <c r="I74" s="60"/>
      <c r="J74" s="60"/>
      <c r="K74" s="60"/>
      <c r="L74" s="60"/>
      <c r="M74" s="60"/>
      <c r="N74" s="62"/>
      <c r="O74" s="60"/>
      <c r="P74" s="60"/>
      <c r="Q74" s="60"/>
      <c r="R74" s="63"/>
      <c r="S74" s="60"/>
      <c r="T74" s="60"/>
      <c r="U74" s="60"/>
      <c r="V74" s="60"/>
      <c r="W74" s="60"/>
      <c r="X74" s="60"/>
      <c r="Y74" s="60"/>
      <c r="Z74" s="60"/>
      <c r="AA74" s="60"/>
      <c r="AB74" s="60"/>
      <c r="AC74" s="60"/>
      <c r="AD74" s="60"/>
      <c r="AE74" s="60"/>
      <c r="AF74" s="60"/>
      <c r="AG74" s="60"/>
    </row>
    <row r="75" spans="1:33" x14ac:dyDescent="0.25">
      <c r="A75" s="60"/>
      <c r="B75" s="60"/>
      <c r="C75" s="61"/>
      <c r="D75" s="61"/>
      <c r="E75" s="60"/>
      <c r="F75" s="60"/>
      <c r="G75" s="60"/>
      <c r="H75" s="60"/>
      <c r="I75" s="60"/>
      <c r="J75" s="60"/>
      <c r="K75" s="60"/>
      <c r="L75" s="60"/>
      <c r="M75" s="60"/>
      <c r="N75" s="62"/>
      <c r="O75" s="60"/>
      <c r="P75" s="60"/>
      <c r="Q75" s="60"/>
      <c r="R75" s="63"/>
      <c r="S75" s="60"/>
      <c r="T75" s="60"/>
      <c r="U75" s="60"/>
      <c r="V75" s="60"/>
      <c r="W75" s="60"/>
      <c r="X75" s="60"/>
      <c r="Y75" s="60"/>
      <c r="Z75" s="60"/>
      <c r="AA75" s="60"/>
      <c r="AB75" s="60"/>
      <c r="AC75" s="60"/>
      <c r="AD75" s="60"/>
      <c r="AE75" s="60"/>
      <c r="AF75" s="60"/>
      <c r="AG75" s="60"/>
    </row>
    <row r="76" spans="1:33" x14ac:dyDescent="0.25">
      <c r="A76" s="60"/>
      <c r="B76" s="60"/>
      <c r="C76" s="61"/>
      <c r="D76" s="61"/>
      <c r="E76" s="60"/>
      <c r="F76" s="60"/>
      <c r="G76" s="60"/>
      <c r="H76" s="60"/>
      <c r="I76" s="60"/>
      <c r="J76" s="60"/>
      <c r="K76" s="60"/>
      <c r="L76" s="60"/>
      <c r="M76" s="60"/>
      <c r="N76" s="62"/>
      <c r="O76" s="60"/>
      <c r="P76" s="60"/>
      <c r="Q76" s="60"/>
      <c r="R76" s="63"/>
      <c r="S76" s="60"/>
      <c r="T76" s="60"/>
      <c r="U76" s="60"/>
      <c r="V76" s="60"/>
      <c r="W76" s="60"/>
      <c r="X76" s="60"/>
      <c r="Y76" s="60"/>
      <c r="Z76" s="60"/>
      <c r="AA76" s="60"/>
      <c r="AB76" s="60"/>
      <c r="AC76" s="60"/>
      <c r="AD76" s="60"/>
      <c r="AE76" s="60"/>
      <c r="AF76" s="60"/>
      <c r="AG76" s="60"/>
    </row>
    <row r="77" spans="1:33" x14ac:dyDescent="0.25">
      <c r="A77" s="60"/>
      <c r="B77" s="60"/>
      <c r="C77" s="61"/>
      <c r="D77" s="61"/>
      <c r="E77" s="60"/>
      <c r="F77" s="60"/>
      <c r="G77" s="60"/>
      <c r="H77" s="60"/>
      <c r="I77" s="60"/>
      <c r="J77" s="60"/>
      <c r="K77" s="60"/>
      <c r="L77" s="60"/>
      <c r="M77" s="60"/>
      <c r="N77" s="62"/>
      <c r="O77" s="60"/>
      <c r="P77" s="60"/>
      <c r="Q77" s="60"/>
      <c r="R77" s="63"/>
      <c r="S77" s="60"/>
      <c r="T77" s="60"/>
      <c r="U77" s="60"/>
      <c r="V77" s="60"/>
      <c r="W77" s="60"/>
      <c r="X77" s="60"/>
      <c r="Y77" s="60"/>
      <c r="Z77" s="60"/>
      <c r="AA77" s="60"/>
      <c r="AB77" s="60"/>
      <c r="AC77" s="60"/>
      <c r="AD77" s="60"/>
      <c r="AE77" s="60"/>
      <c r="AF77" s="60"/>
      <c r="AG77" s="60"/>
    </row>
    <row r="78" spans="1:33" x14ac:dyDescent="0.25">
      <c r="A78" s="60"/>
      <c r="B78" s="60"/>
      <c r="C78" s="61"/>
      <c r="D78" s="61"/>
      <c r="E78" s="60"/>
      <c r="F78" s="60"/>
      <c r="G78" s="60"/>
      <c r="H78" s="60"/>
      <c r="I78" s="60"/>
      <c r="J78" s="60"/>
      <c r="K78" s="60"/>
      <c r="L78" s="60"/>
      <c r="M78" s="60"/>
      <c r="N78" s="62"/>
      <c r="O78" s="60"/>
      <c r="P78" s="60"/>
      <c r="Q78" s="60"/>
      <c r="R78" s="63"/>
      <c r="S78" s="60"/>
      <c r="T78" s="60"/>
      <c r="U78" s="60"/>
      <c r="V78" s="60"/>
      <c r="W78" s="60"/>
      <c r="X78" s="60"/>
      <c r="Y78" s="60"/>
      <c r="Z78" s="60"/>
      <c r="AA78" s="60"/>
      <c r="AB78" s="60"/>
      <c r="AC78" s="60"/>
      <c r="AD78" s="60"/>
      <c r="AE78" s="60"/>
      <c r="AF78" s="60"/>
      <c r="AG78" s="60"/>
    </row>
    <row r="79" spans="1:33" x14ac:dyDescent="0.25">
      <c r="A79" s="60"/>
      <c r="B79" s="60"/>
      <c r="C79" s="61"/>
      <c r="D79" s="61"/>
      <c r="E79" s="60"/>
      <c r="F79" s="60"/>
      <c r="G79" s="60"/>
      <c r="H79" s="60"/>
      <c r="I79" s="60"/>
      <c r="J79" s="60"/>
      <c r="K79" s="60"/>
      <c r="L79" s="60"/>
      <c r="M79" s="60"/>
      <c r="N79" s="62"/>
      <c r="O79" s="60"/>
      <c r="P79" s="60"/>
      <c r="Q79" s="60"/>
      <c r="R79" s="63"/>
      <c r="S79" s="60"/>
      <c r="T79" s="60"/>
      <c r="U79" s="60"/>
      <c r="V79" s="60"/>
      <c r="W79" s="60"/>
      <c r="X79" s="60"/>
      <c r="Y79" s="60"/>
      <c r="Z79" s="60"/>
      <c r="AA79" s="60"/>
      <c r="AB79" s="60"/>
      <c r="AC79" s="60"/>
      <c r="AD79" s="60"/>
      <c r="AE79" s="60"/>
      <c r="AF79" s="60"/>
      <c r="AG79" s="60"/>
    </row>
    <row r="80" spans="1:33" x14ac:dyDescent="0.25">
      <c r="A80" s="60"/>
      <c r="B80" s="60"/>
      <c r="C80" s="61"/>
      <c r="D80" s="61"/>
      <c r="E80" s="60"/>
      <c r="F80" s="60"/>
      <c r="G80" s="60"/>
      <c r="H80" s="60"/>
      <c r="I80" s="60"/>
      <c r="J80" s="60"/>
      <c r="K80" s="60"/>
      <c r="L80" s="60"/>
      <c r="M80" s="60"/>
      <c r="N80" s="62"/>
      <c r="O80" s="60"/>
      <c r="P80" s="60"/>
      <c r="Q80" s="60"/>
      <c r="R80" s="63"/>
      <c r="S80" s="60"/>
      <c r="T80" s="60"/>
      <c r="U80" s="60"/>
      <c r="V80" s="60"/>
      <c r="W80" s="60"/>
      <c r="X80" s="60"/>
      <c r="Y80" s="60"/>
      <c r="Z80" s="60"/>
      <c r="AA80" s="60"/>
      <c r="AB80" s="60"/>
      <c r="AC80" s="60"/>
      <c r="AD80" s="60"/>
      <c r="AE80" s="60"/>
      <c r="AF80" s="60"/>
      <c r="AG80" s="60"/>
    </row>
    <row r="81" spans="1:33" x14ac:dyDescent="0.25">
      <c r="A81" s="60"/>
      <c r="B81" s="60"/>
      <c r="C81" s="61"/>
      <c r="D81" s="61"/>
      <c r="E81" s="60"/>
      <c r="F81" s="60"/>
      <c r="G81" s="60"/>
      <c r="H81" s="60"/>
      <c r="I81" s="60"/>
      <c r="J81" s="60"/>
      <c r="K81" s="60"/>
      <c r="L81" s="60"/>
      <c r="M81" s="60"/>
      <c r="N81" s="62"/>
      <c r="O81" s="60"/>
      <c r="P81" s="60"/>
      <c r="Q81" s="60"/>
      <c r="R81" s="63"/>
      <c r="S81" s="60"/>
      <c r="T81" s="60"/>
      <c r="U81" s="60"/>
      <c r="V81" s="60"/>
      <c r="W81" s="60"/>
      <c r="X81" s="60"/>
      <c r="Y81" s="60"/>
      <c r="Z81" s="60"/>
      <c r="AA81" s="60"/>
      <c r="AB81" s="60"/>
      <c r="AC81" s="60"/>
      <c r="AD81" s="60"/>
      <c r="AE81" s="60"/>
      <c r="AF81" s="60"/>
      <c r="AG81" s="60"/>
    </row>
    <row r="82" spans="1:33" x14ac:dyDescent="0.25">
      <c r="A82" s="60"/>
      <c r="B82" s="60"/>
      <c r="C82" s="61"/>
      <c r="D82" s="61"/>
      <c r="E82" s="60"/>
      <c r="F82" s="60"/>
      <c r="G82" s="60"/>
      <c r="H82" s="60"/>
      <c r="I82" s="60"/>
      <c r="J82" s="60"/>
      <c r="K82" s="60"/>
      <c r="L82" s="60"/>
      <c r="M82" s="60"/>
      <c r="N82" s="62"/>
      <c r="O82" s="60"/>
      <c r="P82" s="60"/>
      <c r="Q82" s="60"/>
      <c r="R82" s="63"/>
      <c r="S82" s="60"/>
      <c r="T82" s="60"/>
      <c r="U82" s="60"/>
      <c r="V82" s="60"/>
      <c r="W82" s="60"/>
      <c r="X82" s="60"/>
      <c r="Y82" s="60"/>
      <c r="Z82" s="60"/>
      <c r="AA82" s="60"/>
      <c r="AB82" s="60"/>
      <c r="AC82" s="60"/>
      <c r="AD82" s="60"/>
      <c r="AE82" s="60"/>
      <c r="AF82" s="60"/>
      <c r="AG82" s="60"/>
    </row>
    <row r="83" spans="1:33" x14ac:dyDescent="0.25">
      <c r="A83" s="60"/>
      <c r="B83" s="60"/>
      <c r="C83" s="61"/>
      <c r="D83" s="61"/>
      <c r="E83" s="60"/>
      <c r="F83" s="60"/>
      <c r="G83" s="60"/>
      <c r="H83" s="60"/>
      <c r="I83" s="60"/>
      <c r="J83" s="60"/>
      <c r="K83" s="60"/>
      <c r="L83" s="60"/>
      <c r="M83" s="60"/>
      <c r="N83" s="62"/>
      <c r="O83" s="60"/>
      <c r="P83" s="60"/>
      <c r="Q83" s="60"/>
      <c r="R83" s="63"/>
      <c r="S83" s="60"/>
      <c r="T83" s="60"/>
      <c r="U83" s="60"/>
      <c r="V83" s="60"/>
      <c r="W83" s="60"/>
      <c r="X83" s="60"/>
      <c r="Y83" s="60"/>
      <c r="Z83" s="60"/>
      <c r="AA83" s="60"/>
      <c r="AB83" s="60"/>
      <c r="AC83" s="60"/>
      <c r="AD83" s="60"/>
      <c r="AE83" s="60"/>
      <c r="AF83" s="60"/>
      <c r="AG83" s="60"/>
    </row>
    <row r="84" spans="1:33" x14ac:dyDescent="0.25">
      <c r="A84" s="60"/>
      <c r="B84" s="60"/>
      <c r="C84" s="61"/>
      <c r="D84" s="61"/>
      <c r="E84" s="60"/>
      <c r="F84" s="60"/>
      <c r="G84" s="60"/>
      <c r="H84" s="60"/>
      <c r="I84" s="60"/>
      <c r="J84" s="60"/>
      <c r="K84" s="60"/>
      <c r="L84" s="60"/>
      <c r="M84" s="60"/>
      <c r="N84" s="62"/>
      <c r="O84" s="60"/>
      <c r="P84" s="60"/>
      <c r="Q84" s="60"/>
      <c r="R84" s="63"/>
      <c r="S84" s="60"/>
      <c r="T84" s="60"/>
      <c r="U84" s="60"/>
      <c r="V84" s="60"/>
      <c r="W84" s="60"/>
      <c r="X84" s="60"/>
      <c r="Y84" s="60"/>
      <c r="Z84" s="60"/>
      <c r="AA84" s="60"/>
      <c r="AB84" s="60"/>
      <c r="AC84" s="60"/>
      <c r="AD84" s="60"/>
      <c r="AE84" s="60"/>
      <c r="AF84" s="60"/>
      <c r="AG84" s="60"/>
    </row>
    <row r="85" spans="1:33" x14ac:dyDescent="0.25">
      <c r="A85" s="60"/>
      <c r="B85" s="60"/>
      <c r="C85" s="61"/>
      <c r="D85" s="61"/>
      <c r="E85" s="60"/>
      <c r="F85" s="60"/>
      <c r="G85" s="60"/>
      <c r="H85" s="60"/>
      <c r="I85" s="60"/>
      <c r="J85" s="60"/>
      <c r="K85" s="60"/>
      <c r="L85" s="60"/>
      <c r="M85" s="60"/>
      <c r="N85" s="62"/>
      <c r="O85" s="60"/>
      <c r="P85" s="60"/>
      <c r="Q85" s="60"/>
      <c r="R85" s="63"/>
      <c r="S85" s="60"/>
      <c r="T85" s="60"/>
      <c r="U85" s="60"/>
      <c r="V85" s="60"/>
      <c r="W85" s="60"/>
      <c r="X85" s="60"/>
      <c r="Y85" s="60"/>
      <c r="Z85" s="60"/>
      <c r="AA85" s="60"/>
      <c r="AB85" s="60"/>
      <c r="AC85" s="60"/>
      <c r="AD85" s="60"/>
      <c r="AE85" s="60"/>
      <c r="AF85" s="60"/>
      <c r="AG85" s="60"/>
    </row>
    <row r="86" spans="1:33" x14ac:dyDescent="0.25">
      <c r="A86" s="60"/>
      <c r="B86" s="60"/>
      <c r="C86" s="61"/>
      <c r="D86" s="61"/>
      <c r="E86" s="60"/>
      <c r="F86" s="60"/>
      <c r="G86" s="60"/>
      <c r="H86" s="60"/>
      <c r="I86" s="60"/>
      <c r="J86" s="60"/>
      <c r="K86" s="60"/>
      <c r="L86" s="60"/>
      <c r="M86" s="60"/>
      <c r="N86" s="62"/>
      <c r="O86" s="60"/>
      <c r="P86" s="60"/>
      <c r="Q86" s="60"/>
      <c r="R86" s="63"/>
      <c r="S86" s="60"/>
      <c r="T86" s="60"/>
      <c r="U86" s="60"/>
      <c r="V86" s="60"/>
      <c r="W86" s="60"/>
      <c r="X86" s="60"/>
      <c r="Y86" s="60"/>
      <c r="Z86" s="60"/>
      <c r="AA86" s="60"/>
      <c r="AB86" s="60"/>
      <c r="AC86" s="60"/>
      <c r="AD86" s="60"/>
      <c r="AE86" s="60"/>
      <c r="AF86" s="60"/>
      <c r="AG86" s="60"/>
    </row>
    <row r="87" spans="1:33" x14ac:dyDescent="0.25">
      <c r="A87" s="60"/>
      <c r="B87" s="60"/>
      <c r="C87" s="61"/>
      <c r="D87" s="61"/>
      <c r="E87" s="60"/>
      <c r="F87" s="60"/>
      <c r="G87" s="60"/>
      <c r="H87" s="60"/>
      <c r="I87" s="60"/>
      <c r="J87" s="60"/>
      <c r="K87" s="60"/>
      <c r="L87" s="60"/>
      <c r="M87" s="60"/>
      <c r="N87" s="62"/>
      <c r="O87" s="60"/>
      <c r="P87" s="60"/>
      <c r="Q87" s="60"/>
      <c r="R87" s="63"/>
      <c r="S87" s="60"/>
      <c r="T87" s="60"/>
      <c r="U87" s="60"/>
      <c r="V87" s="60"/>
      <c r="W87" s="60"/>
      <c r="X87" s="60"/>
      <c r="Y87" s="60"/>
      <c r="Z87" s="60"/>
      <c r="AA87" s="60"/>
      <c r="AB87" s="60"/>
      <c r="AC87" s="60"/>
      <c r="AD87" s="60"/>
      <c r="AE87" s="60"/>
      <c r="AF87" s="60"/>
      <c r="AG87" s="60"/>
    </row>
    <row r="88" spans="1:33" x14ac:dyDescent="0.25">
      <c r="A88" s="60"/>
      <c r="B88" s="60"/>
      <c r="C88" s="61"/>
      <c r="D88" s="61"/>
      <c r="E88" s="60"/>
      <c r="F88" s="60"/>
      <c r="G88" s="60"/>
      <c r="H88" s="60"/>
      <c r="I88" s="60"/>
      <c r="J88" s="60"/>
      <c r="K88" s="60"/>
      <c r="L88" s="60"/>
      <c r="M88" s="60"/>
      <c r="N88" s="62"/>
      <c r="O88" s="60"/>
      <c r="P88" s="60"/>
      <c r="Q88" s="60"/>
      <c r="R88" s="63"/>
      <c r="S88" s="60"/>
      <c r="T88" s="60"/>
      <c r="U88" s="60"/>
      <c r="V88" s="60"/>
      <c r="W88" s="60"/>
      <c r="X88" s="60"/>
      <c r="Y88" s="60"/>
      <c r="Z88" s="60"/>
      <c r="AA88" s="60"/>
      <c r="AB88" s="60"/>
      <c r="AC88" s="60"/>
      <c r="AD88" s="60"/>
      <c r="AE88" s="60"/>
      <c r="AF88" s="60"/>
      <c r="AG88" s="60"/>
    </row>
    <row r="89" spans="1:33" x14ac:dyDescent="0.25">
      <c r="A89" s="60"/>
      <c r="B89" s="60"/>
      <c r="C89" s="61"/>
      <c r="D89" s="61"/>
      <c r="E89" s="60"/>
      <c r="F89" s="60"/>
      <c r="G89" s="60"/>
      <c r="H89" s="60"/>
      <c r="I89" s="60"/>
      <c r="J89" s="60"/>
      <c r="K89" s="60"/>
      <c r="L89" s="60"/>
      <c r="M89" s="60"/>
      <c r="N89" s="62"/>
      <c r="O89" s="60"/>
      <c r="P89" s="60"/>
      <c r="Q89" s="60"/>
      <c r="R89" s="63"/>
      <c r="S89" s="60"/>
      <c r="T89" s="60"/>
      <c r="U89" s="60"/>
      <c r="V89" s="60"/>
      <c r="W89" s="60"/>
      <c r="X89" s="60"/>
      <c r="Y89" s="60"/>
      <c r="Z89" s="60"/>
      <c r="AA89" s="60"/>
      <c r="AB89" s="60"/>
      <c r="AC89" s="60"/>
      <c r="AD89" s="60"/>
      <c r="AE89" s="60"/>
      <c r="AF89" s="60"/>
      <c r="AG89" s="60"/>
    </row>
    <row r="90" spans="1:33" x14ac:dyDescent="0.25">
      <c r="A90" s="60"/>
      <c r="B90" s="60"/>
      <c r="C90" s="61"/>
      <c r="D90" s="61"/>
      <c r="E90" s="60"/>
      <c r="F90" s="60"/>
      <c r="G90" s="60"/>
      <c r="H90" s="60"/>
      <c r="I90" s="60"/>
      <c r="J90" s="60"/>
      <c r="K90" s="60"/>
      <c r="L90" s="60"/>
      <c r="M90" s="60"/>
      <c r="N90" s="62"/>
      <c r="O90" s="60"/>
      <c r="P90" s="60"/>
      <c r="Q90" s="60"/>
      <c r="R90" s="63"/>
      <c r="S90" s="60"/>
      <c r="T90" s="60"/>
      <c r="U90" s="60"/>
      <c r="V90" s="60"/>
      <c r="W90" s="60"/>
      <c r="X90" s="60"/>
      <c r="Y90" s="60"/>
      <c r="Z90" s="60"/>
      <c r="AA90" s="60"/>
      <c r="AB90" s="60"/>
      <c r="AC90" s="60"/>
      <c r="AD90" s="60"/>
      <c r="AE90" s="60"/>
      <c r="AF90" s="60"/>
      <c r="AG90" s="60"/>
    </row>
    <row r="91" spans="1:33" x14ac:dyDescent="0.25">
      <c r="A91" s="60"/>
      <c r="B91" s="60"/>
      <c r="C91" s="61"/>
      <c r="D91" s="61"/>
      <c r="E91" s="60"/>
      <c r="F91" s="60"/>
      <c r="G91" s="60"/>
      <c r="H91" s="60"/>
      <c r="I91" s="60"/>
      <c r="J91" s="60"/>
      <c r="K91" s="60"/>
      <c r="L91" s="60"/>
      <c r="M91" s="60"/>
      <c r="N91" s="62"/>
      <c r="O91" s="60"/>
      <c r="P91" s="60"/>
      <c r="Q91" s="60"/>
      <c r="R91" s="63"/>
      <c r="S91" s="60"/>
      <c r="T91" s="60"/>
      <c r="U91" s="60"/>
      <c r="V91" s="60"/>
      <c r="W91" s="60"/>
      <c r="X91" s="60"/>
      <c r="Y91" s="60"/>
      <c r="Z91" s="60"/>
      <c r="AA91" s="60"/>
      <c r="AB91" s="60"/>
      <c r="AC91" s="60"/>
      <c r="AD91" s="60"/>
      <c r="AE91" s="60"/>
      <c r="AF91" s="60"/>
      <c r="AG91" s="60"/>
    </row>
    <row r="92" spans="1:33" x14ac:dyDescent="0.25">
      <c r="A92" s="60"/>
      <c r="B92" s="60"/>
      <c r="C92" s="61"/>
      <c r="D92" s="61"/>
      <c r="E92" s="60"/>
      <c r="F92" s="60"/>
      <c r="G92" s="60"/>
      <c r="H92" s="60"/>
      <c r="I92" s="60"/>
      <c r="J92" s="60"/>
      <c r="K92" s="60"/>
      <c r="L92" s="60"/>
      <c r="M92" s="60"/>
      <c r="N92" s="62"/>
      <c r="O92" s="60"/>
      <c r="P92" s="60"/>
      <c r="Q92" s="60"/>
      <c r="R92" s="63"/>
      <c r="S92" s="60"/>
      <c r="T92" s="60"/>
      <c r="U92" s="60"/>
      <c r="V92" s="60"/>
      <c r="W92" s="60"/>
      <c r="X92" s="60"/>
      <c r="Y92" s="60"/>
      <c r="Z92" s="60"/>
      <c r="AA92" s="60"/>
      <c r="AB92" s="60"/>
      <c r="AC92" s="60"/>
      <c r="AD92" s="60"/>
      <c r="AE92" s="60"/>
      <c r="AF92" s="60"/>
      <c r="AG92" s="60"/>
    </row>
    <row r="93" spans="1:33" x14ac:dyDescent="0.25">
      <c r="A93" s="60"/>
      <c r="B93" s="60"/>
      <c r="C93" s="61"/>
      <c r="D93" s="61"/>
      <c r="E93" s="60"/>
      <c r="F93" s="60"/>
      <c r="G93" s="60"/>
      <c r="H93" s="60"/>
      <c r="I93" s="60"/>
      <c r="J93" s="60"/>
      <c r="K93" s="60"/>
      <c r="L93" s="60"/>
      <c r="M93" s="60"/>
      <c r="N93" s="62"/>
      <c r="O93" s="60"/>
      <c r="P93" s="60"/>
      <c r="Q93" s="60"/>
      <c r="R93" s="63"/>
      <c r="S93" s="60"/>
      <c r="T93" s="60"/>
      <c r="U93" s="60"/>
      <c r="V93" s="60"/>
      <c r="W93" s="60"/>
      <c r="X93" s="60"/>
      <c r="Y93" s="60"/>
      <c r="Z93" s="60"/>
      <c r="AA93" s="60"/>
      <c r="AB93" s="60"/>
      <c r="AC93" s="60"/>
      <c r="AD93" s="60"/>
      <c r="AE93" s="60"/>
      <c r="AF93" s="60"/>
      <c r="AG93" s="60"/>
    </row>
    <row r="94" spans="1:33" x14ac:dyDescent="0.25">
      <c r="A94" s="60"/>
      <c r="B94" s="60"/>
      <c r="C94" s="61"/>
      <c r="D94" s="61"/>
      <c r="E94" s="60"/>
      <c r="F94" s="60"/>
      <c r="G94" s="60"/>
      <c r="H94" s="60"/>
      <c r="I94" s="60"/>
      <c r="J94" s="60"/>
      <c r="K94" s="60"/>
      <c r="L94" s="60"/>
      <c r="M94" s="60"/>
      <c r="N94" s="62"/>
      <c r="O94" s="60"/>
      <c r="P94" s="60"/>
      <c r="Q94" s="60"/>
      <c r="R94" s="63"/>
      <c r="S94" s="60"/>
      <c r="T94" s="60"/>
      <c r="U94" s="60"/>
      <c r="V94" s="60"/>
      <c r="W94" s="60"/>
      <c r="X94" s="60"/>
      <c r="Y94" s="60"/>
      <c r="Z94" s="60"/>
      <c r="AA94" s="60"/>
      <c r="AB94" s="60"/>
      <c r="AC94" s="60"/>
      <c r="AD94" s="60"/>
      <c r="AE94" s="60"/>
      <c r="AF94" s="60"/>
      <c r="AG94" s="60"/>
    </row>
    <row r="95" spans="1:33" x14ac:dyDescent="0.25">
      <c r="A95" s="60"/>
      <c r="B95" s="60"/>
      <c r="C95" s="61"/>
      <c r="D95" s="61"/>
      <c r="E95" s="60"/>
      <c r="F95" s="60"/>
      <c r="G95" s="60"/>
      <c r="H95" s="60"/>
      <c r="I95" s="60"/>
      <c r="J95" s="60"/>
      <c r="K95" s="60"/>
      <c r="L95" s="60"/>
      <c r="M95" s="60"/>
      <c r="N95" s="62"/>
      <c r="O95" s="60"/>
      <c r="P95" s="60"/>
      <c r="Q95" s="60"/>
      <c r="R95" s="63"/>
      <c r="S95" s="60"/>
      <c r="T95" s="60"/>
      <c r="U95" s="60"/>
      <c r="V95" s="60"/>
      <c r="W95" s="60"/>
      <c r="X95" s="60"/>
      <c r="Y95" s="60"/>
      <c r="Z95" s="60"/>
      <c r="AA95" s="60"/>
      <c r="AB95" s="60"/>
      <c r="AC95" s="60"/>
      <c r="AD95" s="60"/>
      <c r="AE95" s="60"/>
      <c r="AF95" s="60"/>
      <c r="AG95" s="60"/>
    </row>
    <row r="96" spans="1:33" x14ac:dyDescent="0.25">
      <c r="A96" s="60"/>
      <c r="B96" s="60"/>
      <c r="C96" s="61"/>
      <c r="D96" s="61"/>
      <c r="E96" s="60"/>
      <c r="F96" s="60"/>
      <c r="G96" s="60"/>
      <c r="H96" s="60"/>
      <c r="I96" s="60"/>
      <c r="J96" s="60"/>
      <c r="K96" s="60"/>
      <c r="L96" s="60"/>
      <c r="M96" s="60"/>
      <c r="N96" s="62"/>
      <c r="O96" s="60"/>
      <c r="P96" s="60"/>
      <c r="Q96" s="60"/>
      <c r="R96" s="63"/>
      <c r="S96" s="60"/>
      <c r="T96" s="60"/>
      <c r="U96" s="60"/>
      <c r="V96" s="60"/>
      <c r="W96" s="60"/>
      <c r="X96" s="60"/>
      <c r="Y96" s="60"/>
      <c r="Z96" s="60"/>
      <c r="AA96" s="60"/>
      <c r="AB96" s="60"/>
      <c r="AC96" s="60"/>
      <c r="AD96" s="60"/>
      <c r="AE96" s="60"/>
      <c r="AF96" s="60"/>
      <c r="AG96" s="60"/>
    </row>
    <row r="97" spans="1:33" x14ac:dyDescent="0.25">
      <c r="A97" s="60"/>
      <c r="B97" s="60"/>
      <c r="C97" s="61"/>
      <c r="D97" s="61"/>
      <c r="E97" s="60"/>
      <c r="F97" s="60"/>
      <c r="G97" s="60"/>
      <c r="H97" s="60"/>
      <c r="I97" s="60"/>
      <c r="J97" s="60"/>
      <c r="K97" s="60"/>
      <c r="L97" s="60"/>
      <c r="M97" s="60"/>
      <c r="N97" s="62"/>
      <c r="O97" s="60"/>
      <c r="P97" s="60"/>
      <c r="Q97" s="60"/>
      <c r="R97" s="63"/>
      <c r="S97" s="60"/>
      <c r="T97" s="60"/>
      <c r="U97" s="60"/>
      <c r="V97" s="60"/>
      <c r="W97" s="60"/>
      <c r="X97" s="60"/>
      <c r="Y97" s="60"/>
      <c r="Z97" s="60"/>
      <c r="AA97" s="60"/>
      <c r="AB97" s="60"/>
      <c r="AC97" s="60"/>
      <c r="AD97" s="60"/>
      <c r="AE97" s="60"/>
      <c r="AF97" s="60"/>
      <c r="AG97" s="60"/>
    </row>
    <row r="98" spans="1:33" x14ac:dyDescent="0.25">
      <c r="A98" s="60"/>
      <c r="B98" s="60"/>
      <c r="C98" s="61"/>
      <c r="D98" s="61"/>
      <c r="E98" s="60"/>
      <c r="F98" s="60"/>
      <c r="G98" s="60"/>
      <c r="H98" s="60"/>
      <c r="I98" s="60"/>
      <c r="J98" s="60"/>
      <c r="K98" s="60"/>
      <c r="L98" s="60"/>
      <c r="M98" s="60"/>
      <c r="N98" s="62"/>
      <c r="O98" s="60"/>
      <c r="P98" s="60"/>
      <c r="Q98" s="60"/>
      <c r="R98" s="63"/>
      <c r="S98" s="60"/>
      <c r="T98" s="60"/>
      <c r="U98" s="60"/>
      <c r="V98" s="60"/>
      <c r="W98" s="60"/>
      <c r="X98" s="60"/>
      <c r="Y98" s="60"/>
      <c r="Z98" s="60"/>
      <c r="AA98" s="60"/>
      <c r="AB98" s="60"/>
      <c r="AC98" s="60"/>
      <c r="AD98" s="60"/>
      <c r="AE98" s="60"/>
      <c r="AF98" s="60"/>
      <c r="AG98" s="60"/>
    </row>
    <row r="99" spans="1:33" x14ac:dyDescent="0.25">
      <c r="A99" s="60"/>
      <c r="B99" s="60"/>
      <c r="C99" s="61"/>
      <c r="D99" s="61"/>
      <c r="E99" s="60"/>
      <c r="F99" s="60"/>
      <c r="G99" s="60"/>
      <c r="H99" s="60"/>
      <c r="I99" s="60"/>
      <c r="J99" s="60"/>
      <c r="K99" s="60"/>
      <c r="L99" s="60"/>
      <c r="M99" s="60"/>
      <c r="N99" s="62"/>
      <c r="O99" s="60"/>
      <c r="P99" s="60"/>
      <c r="Q99" s="60"/>
      <c r="R99" s="63"/>
      <c r="S99" s="60"/>
      <c r="T99" s="60"/>
      <c r="U99" s="60"/>
      <c r="V99" s="60"/>
      <c r="W99" s="60"/>
      <c r="X99" s="60"/>
      <c r="Y99" s="60"/>
      <c r="Z99" s="60"/>
      <c r="AA99" s="60"/>
      <c r="AB99" s="60"/>
      <c r="AC99" s="60"/>
      <c r="AD99" s="60"/>
      <c r="AE99" s="60"/>
      <c r="AF99" s="60"/>
      <c r="AG99" s="60"/>
    </row>
    <row r="100" spans="1:33" x14ac:dyDescent="0.25">
      <c r="A100" s="60"/>
      <c r="B100" s="60"/>
      <c r="C100" s="61"/>
      <c r="D100" s="61"/>
      <c r="E100" s="60"/>
      <c r="F100" s="60"/>
      <c r="G100" s="60"/>
      <c r="H100" s="60"/>
      <c r="I100" s="60"/>
      <c r="J100" s="60"/>
      <c r="K100" s="60"/>
      <c r="L100" s="60"/>
      <c r="M100" s="60"/>
      <c r="N100" s="62"/>
      <c r="O100" s="60"/>
      <c r="P100" s="60"/>
      <c r="Q100" s="60"/>
      <c r="R100" s="63"/>
      <c r="S100" s="60"/>
      <c r="T100" s="60"/>
      <c r="U100" s="60"/>
      <c r="V100" s="60"/>
      <c r="W100" s="60"/>
      <c r="X100" s="60"/>
      <c r="Y100" s="60"/>
      <c r="Z100" s="60"/>
      <c r="AA100" s="60"/>
      <c r="AB100" s="60"/>
      <c r="AC100" s="60"/>
      <c r="AD100" s="60"/>
      <c r="AE100" s="60"/>
      <c r="AF100" s="60"/>
      <c r="AG100" s="60"/>
    </row>
    <row r="101" spans="1:33" x14ac:dyDescent="0.25">
      <c r="A101" s="60"/>
      <c r="B101" s="60"/>
      <c r="C101" s="61"/>
      <c r="D101" s="61"/>
      <c r="E101" s="60"/>
      <c r="F101" s="60"/>
      <c r="G101" s="60"/>
      <c r="H101" s="60"/>
      <c r="I101" s="60"/>
      <c r="J101" s="60"/>
      <c r="K101" s="60"/>
      <c r="L101" s="60"/>
      <c r="M101" s="60"/>
      <c r="N101" s="62"/>
      <c r="O101" s="60"/>
      <c r="P101" s="60"/>
      <c r="Q101" s="60"/>
      <c r="R101" s="63"/>
      <c r="S101" s="60"/>
      <c r="T101" s="60"/>
      <c r="U101" s="60"/>
      <c r="V101" s="60"/>
      <c r="W101" s="60"/>
      <c r="X101" s="60"/>
      <c r="Y101" s="60"/>
      <c r="Z101" s="60"/>
      <c r="AA101" s="60"/>
      <c r="AB101" s="60"/>
      <c r="AC101" s="60"/>
      <c r="AD101" s="60"/>
      <c r="AE101" s="60"/>
      <c r="AF101" s="60"/>
      <c r="AG101" s="60"/>
    </row>
    <row r="102" spans="1:33" x14ac:dyDescent="0.25">
      <c r="A102" s="60"/>
      <c r="B102" s="60"/>
      <c r="C102" s="61"/>
      <c r="D102" s="61"/>
      <c r="E102" s="60"/>
      <c r="F102" s="60"/>
      <c r="G102" s="60"/>
      <c r="H102" s="60"/>
      <c r="I102" s="60"/>
      <c r="J102" s="60"/>
      <c r="K102" s="60"/>
      <c r="L102" s="60"/>
      <c r="M102" s="60"/>
      <c r="N102" s="62"/>
      <c r="O102" s="60"/>
      <c r="P102" s="60"/>
      <c r="Q102" s="60"/>
      <c r="R102" s="63"/>
      <c r="S102" s="60"/>
      <c r="T102" s="60"/>
      <c r="U102" s="60"/>
      <c r="V102" s="60"/>
      <c r="W102" s="60"/>
      <c r="X102" s="60"/>
      <c r="Y102" s="60"/>
      <c r="Z102" s="60"/>
      <c r="AA102" s="60"/>
      <c r="AB102" s="60"/>
      <c r="AC102" s="60"/>
      <c r="AD102" s="60"/>
      <c r="AE102" s="60"/>
      <c r="AF102" s="60"/>
      <c r="AG102" s="60"/>
    </row>
    <row r="103" spans="1:33" x14ac:dyDescent="0.25">
      <c r="A103" s="60"/>
      <c r="B103" s="60"/>
      <c r="C103" s="61"/>
      <c r="D103" s="61"/>
      <c r="E103" s="60"/>
      <c r="F103" s="60"/>
      <c r="G103" s="60"/>
      <c r="H103" s="60"/>
      <c r="I103" s="60"/>
      <c r="J103" s="60"/>
      <c r="K103" s="60"/>
      <c r="L103" s="60"/>
      <c r="M103" s="60"/>
      <c r="N103" s="62"/>
      <c r="O103" s="60"/>
      <c r="P103" s="60"/>
      <c r="Q103" s="60"/>
      <c r="R103" s="63"/>
      <c r="S103" s="60"/>
      <c r="T103" s="60"/>
      <c r="U103" s="60"/>
      <c r="V103" s="60"/>
      <c r="W103" s="60"/>
      <c r="X103" s="60"/>
      <c r="Y103" s="60"/>
      <c r="Z103" s="60"/>
      <c r="AA103" s="60"/>
      <c r="AB103" s="60"/>
      <c r="AC103" s="60"/>
      <c r="AD103" s="60"/>
      <c r="AE103" s="60"/>
      <c r="AF103" s="60"/>
      <c r="AG103" s="60"/>
    </row>
    <row r="104" spans="1:33" x14ac:dyDescent="0.25">
      <c r="A104" s="60"/>
      <c r="B104" s="60"/>
      <c r="C104" s="61"/>
      <c r="D104" s="61"/>
      <c r="E104" s="60"/>
      <c r="F104" s="60"/>
      <c r="G104" s="60"/>
      <c r="H104" s="60"/>
      <c r="I104" s="60"/>
      <c r="J104" s="60"/>
      <c r="K104" s="60"/>
      <c r="L104" s="60"/>
      <c r="M104" s="60"/>
      <c r="N104" s="62"/>
      <c r="O104" s="60"/>
      <c r="P104" s="60"/>
      <c r="Q104" s="60"/>
      <c r="R104" s="63"/>
      <c r="S104" s="60"/>
      <c r="T104" s="60"/>
      <c r="U104" s="60"/>
      <c r="V104" s="60"/>
      <c r="W104" s="60"/>
      <c r="X104" s="60"/>
      <c r="Y104" s="60"/>
      <c r="Z104" s="60"/>
      <c r="AA104" s="60"/>
      <c r="AB104" s="60"/>
      <c r="AC104" s="60"/>
      <c r="AD104" s="60"/>
      <c r="AE104" s="60"/>
      <c r="AF104" s="60"/>
      <c r="AG104" s="60"/>
    </row>
    <row r="105" spans="1:33" x14ac:dyDescent="0.25">
      <c r="A105" s="60"/>
      <c r="B105" s="60"/>
      <c r="C105" s="61"/>
      <c r="D105" s="61"/>
      <c r="E105" s="60"/>
      <c r="F105" s="60"/>
      <c r="G105" s="60"/>
      <c r="H105" s="60"/>
      <c r="I105" s="60"/>
      <c r="J105" s="60"/>
      <c r="K105" s="60"/>
      <c r="L105" s="60"/>
      <c r="M105" s="60"/>
      <c r="N105" s="62"/>
      <c r="O105" s="60"/>
      <c r="P105" s="60"/>
      <c r="Q105" s="60"/>
      <c r="R105" s="63"/>
      <c r="S105" s="60"/>
      <c r="T105" s="60"/>
      <c r="U105" s="60"/>
      <c r="V105" s="60"/>
      <c r="W105" s="60"/>
      <c r="X105" s="60"/>
      <c r="Y105" s="60"/>
      <c r="Z105" s="60"/>
      <c r="AA105" s="60"/>
      <c r="AB105" s="60"/>
      <c r="AC105" s="60"/>
      <c r="AD105" s="60"/>
      <c r="AE105" s="60"/>
      <c r="AF105" s="60"/>
      <c r="AG105" s="60"/>
    </row>
    <row r="106" spans="1:33" x14ac:dyDescent="0.25">
      <c r="A106" s="60"/>
      <c r="B106" s="60"/>
      <c r="C106" s="61"/>
      <c r="D106" s="61"/>
      <c r="E106" s="60"/>
      <c r="F106" s="60"/>
      <c r="G106" s="60"/>
      <c r="H106" s="60"/>
      <c r="I106" s="60"/>
      <c r="J106" s="60"/>
      <c r="K106" s="60"/>
      <c r="L106" s="60"/>
      <c r="M106" s="60"/>
      <c r="N106" s="62"/>
      <c r="O106" s="60"/>
      <c r="P106" s="60"/>
      <c r="Q106" s="60"/>
      <c r="R106" s="63"/>
      <c r="S106" s="60"/>
      <c r="T106" s="60"/>
      <c r="U106" s="60"/>
      <c r="V106" s="60"/>
      <c r="W106" s="60"/>
      <c r="X106" s="60"/>
      <c r="Y106" s="60"/>
      <c r="Z106" s="60"/>
      <c r="AA106" s="60"/>
      <c r="AB106" s="60"/>
      <c r="AC106" s="60"/>
      <c r="AD106" s="60"/>
      <c r="AE106" s="60"/>
      <c r="AF106" s="60"/>
      <c r="AG106" s="60"/>
    </row>
    <row r="107" spans="1:33" x14ac:dyDescent="0.25">
      <c r="A107" s="60"/>
      <c r="B107" s="60"/>
      <c r="C107" s="61"/>
      <c r="D107" s="61"/>
      <c r="E107" s="60"/>
      <c r="F107" s="60"/>
      <c r="G107" s="60"/>
      <c r="H107" s="60"/>
      <c r="I107" s="60"/>
      <c r="J107" s="60"/>
      <c r="K107" s="60"/>
      <c r="L107" s="60"/>
      <c r="M107" s="60"/>
      <c r="N107" s="62"/>
      <c r="O107" s="60"/>
      <c r="P107" s="60"/>
      <c r="Q107" s="60"/>
      <c r="R107" s="63"/>
      <c r="S107" s="60"/>
      <c r="T107" s="60"/>
      <c r="U107" s="60"/>
      <c r="V107" s="60"/>
      <c r="W107" s="60"/>
      <c r="X107" s="60"/>
      <c r="Y107" s="60"/>
      <c r="Z107" s="60"/>
      <c r="AA107" s="60"/>
      <c r="AB107" s="60"/>
      <c r="AC107" s="60"/>
      <c r="AD107" s="60"/>
      <c r="AE107" s="60"/>
      <c r="AF107" s="60"/>
      <c r="AG107" s="60"/>
    </row>
    <row r="108" spans="1:33" x14ac:dyDescent="0.25">
      <c r="A108" s="60"/>
      <c r="B108" s="60"/>
      <c r="C108" s="61"/>
      <c r="D108" s="61"/>
      <c r="E108" s="60"/>
      <c r="F108" s="60"/>
      <c r="G108" s="60"/>
      <c r="H108" s="60"/>
      <c r="I108" s="60"/>
      <c r="J108" s="60"/>
      <c r="K108" s="60"/>
      <c r="L108" s="60"/>
      <c r="M108" s="60"/>
      <c r="N108" s="62"/>
      <c r="O108" s="60"/>
      <c r="P108" s="60"/>
      <c r="Q108" s="60"/>
      <c r="R108" s="63"/>
      <c r="S108" s="60"/>
      <c r="T108" s="60"/>
      <c r="U108" s="60"/>
      <c r="V108" s="60"/>
      <c r="W108" s="60"/>
      <c r="X108" s="60"/>
      <c r="Y108" s="60"/>
      <c r="Z108" s="60"/>
      <c r="AA108" s="60"/>
      <c r="AB108" s="60"/>
      <c r="AC108" s="60"/>
      <c r="AD108" s="60"/>
      <c r="AE108" s="60"/>
      <c r="AF108" s="60"/>
      <c r="AG108" s="60"/>
    </row>
    <row r="109" spans="1:33" x14ac:dyDescent="0.25">
      <c r="A109" s="60"/>
      <c r="B109" s="60"/>
      <c r="C109" s="61"/>
      <c r="D109" s="61"/>
      <c r="E109" s="60"/>
      <c r="F109" s="60"/>
      <c r="G109" s="60"/>
      <c r="H109" s="60"/>
      <c r="I109" s="60"/>
      <c r="J109" s="60"/>
      <c r="K109" s="60"/>
      <c r="L109" s="60"/>
      <c r="M109" s="60"/>
      <c r="N109" s="62"/>
      <c r="O109" s="60"/>
      <c r="P109" s="60"/>
      <c r="Q109" s="60"/>
      <c r="R109" s="63"/>
      <c r="S109" s="60"/>
      <c r="T109" s="60"/>
      <c r="U109" s="60"/>
      <c r="V109" s="60"/>
      <c r="W109" s="60"/>
      <c r="X109" s="60"/>
      <c r="Y109" s="60"/>
      <c r="Z109" s="60"/>
      <c r="AA109" s="60"/>
      <c r="AB109" s="60"/>
      <c r="AC109" s="60"/>
      <c r="AD109" s="60"/>
      <c r="AE109" s="60"/>
      <c r="AF109" s="60"/>
      <c r="AG109" s="60"/>
    </row>
    <row r="110" spans="1:33" x14ac:dyDescent="0.25">
      <c r="A110" s="60"/>
      <c r="B110" s="60"/>
      <c r="C110" s="61"/>
      <c r="D110" s="61"/>
      <c r="E110" s="60"/>
      <c r="F110" s="60"/>
      <c r="G110" s="60"/>
      <c r="H110" s="60"/>
      <c r="I110" s="60"/>
      <c r="J110" s="60"/>
      <c r="K110" s="60"/>
      <c r="L110" s="60"/>
      <c r="M110" s="60"/>
      <c r="N110" s="62"/>
      <c r="O110" s="60"/>
      <c r="P110" s="60"/>
      <c r="Q110" s="60"/>
      <c r="R110" s="63"/>
      <c r="S110" s="60"/>
      <c r="T110" s="60"/>
      <c r="U110" s="60"/>
      <c r="V110" s="60"/>
      <c r="W110" s="60"/>
      <c r="X110" s="60"/>
      <c r="Y110" s="60"/>
      <c r="Z110" s="60"/>
      <c r="AA110" s="60"/>
      <c r="AB110" s="60"/>
      <c r="AC110" s="60"/>
      <c r="AD110" s="60"/>
      <c r="AE110" s="60"/>
      <c r="AF110" s="60"/>
      <c r="AG110" s="60"/>
    </row>
    <row r="111" spans="1:33" x14ac:dyDescent="0.25">
      <c r="A111" s="60"/>
      <c r="B111" s="60"/>
      <c r="C111" s="61"/>
      <c r="D111" s="61"/>
      <c r="E111" s="60"/>
      <c r="F111" s="60"/>
      <c r="G111" s="60"/>
      <c r="H111" s="60"/>
      <c r="I111" s="60"/>
      <c r="J111" s="60"/>
      <c r="K111" s="60"/>
      <c r="L111" s="60"/>
      <c r="M111" s="60"/>
      <c r="N111" s="62"/>
      <c r="O111" s="60"/>
      <c r="P111" s="60"/>
      <c r="Q111" s="60"/>
      <c r="R111" s="63"/>
      <c r="S111" s="60"/>
      <c r="T111" s="60"/>
      <c r="U111" s="60"/>
      <c r="V111" s="60"/>
      <c r="W111" s="60"/>
      <c r="X111" s="60"/>
      <c r="Y111" s="60"/>
      <c r="Z111" s="60"/>
      <c r="AA111" s="60"/>
      <c r="AB111" s="60"/>
      <c r="AC111" s="60"/>
      <c r="AD111" s="60"/>
      <c r="AE111" s="60"/>
      <c r="AF111" s="60"/>
      <c r="AG111" s="60"/>
    </row>
    <row r="112" spans="1:33" x14ac:dyDescent="0.25">
      <c r="A112" s="60"/>
      <c r="B112" s="60"/>
      <c r="C112" s="61"/>
      <c r="D112" s="61"/>
      <c r="E112" s="60"/>
      <c r="F112" s="60"/>
      <c r="G112" s="60"/>
      <c r="H112" s="60"/>
      <c r="I112" s="60"/>
      <c r="J112" s="60"/>
      <c r="K112" s="60"/>
      <c r="L112" s="60"/>
      <c r="M112" s="60"/>
      <c r="N112" s="62"/>
      <c r="O112" s="60"/>
      <c r="P112" s="60"/>
      <c r="Q112" s="60"/>
      <c r="R112" s="63"/>
      <c r="S112" s="60"/>
      <c r="T112" s="60"/>
      <c r="U112" s="60"/>
      <c r="V112" s="60"/>
      <c r="W112" s="60"/>
      <c r="X112" s="60"/>
      <c r="Y112" s="60"/>
      <c r="Z112" s="60"/>
      <c r="AA112" s="60"/>
      <c r="AB112" s="60"/>
      <c r="AC112" s="60"/>
      <c r="AD112" s="60"/>
      <c r="AE112" s="60"/>
      <c r="AF112" s="60"/>
      <c r="AG112" s="60"/>
    </row>
    <row r="113" spans="1:33" x14ac:dyDescent="0.25">
      <c r="A113" s="60"/>
      <c r="B113" s="60"/>
      <c r="C113" s="61"/>
      <c r="D113" s="61"/>
      <c r="E113" s="60"/>
      <c r="F113" s="60"/>
      <c r="G113" s="60"/>
      <c r="H113" s="60"/>
      <c r="I113" s="60"/>
      <c r="J113" s="60"/>
      <c r="K113" s="60"/>
      <c r="L113" s="60"/>
      <c r="M113" s="60"/>
      <c r="N113" s="62"/>
      <c r="O113" s="60"/>
      <c r="P113" s="60"/>
      <c r="Q113" s="60"/>
      <c r="R113" s="63"/>
      <c r="S113" s="60"/>
      <c r="T113" s="60"/>
      <c r="U113" s="60"/>
      <c r="V113" s="60"/>
      <c r="W113" s="60"/>
      <c r="X113" s="60"/>
      <c r="Y113" s="60"/>
      <c r="Z113" s="60"/>
      <c r="AA113" s="60"/>
      <c r="AB113" s="60"/>
      <c r="AC113" s="60"/>
      <c r="AD113" s="60"/>
      <c r="AE113" s="60"/>
      <c r="AF113" s="60"/>
      <c r="AG113" s="60"/>
    </row>
    <row r="114" spans="1:33" x14ac:dyDescent="0.25">
      <c r="A114" s="60"/>
      <c r="B114" s="60"/>
      <c r="C114" s="61"/>
      <c r="D114" s="61"/>
      <c r="E114" s="60"/>
      <c r="F114" s="60"/>
      <c r="G114" s="60"/>
      <c r="H114" s="60"/>
      <c r="I114" s="60"/>
      <c r="J114" s="60"/>
      <c r="K114" s="60"/>
      <c r="L114" s="60"/>
      <c r="M114" s="60"/>
      <c r="N114" s="62"/>
      <c r="O114" s="60"/>
      <c r="P114" s="60"/>
      <c r="Q114" s="60"/>
      <c r="R114" s="63"/>
      <c r="S114" s="60"/>
      <c r="T114" s="60"/>
      <c r="U114" s="60"/>
      <c r="V114" s="60"/>
      <c r="W114" s="60"/>
      <c r="X114" s="60"/>
      <c r="Y114" s="60"/>
      <c r="Z114" s="60"/>
      <c r="AA114" s="60"/>
      <c r="AB114" s="60"/>
      <c r="AC114" s="60"/>
      <c r="AD114" s="60"/>
      <c r="AE114" s="60"/>
      <c r="AF114" s="60"/>
      <c r="AG114" s="60"/>
    </row>
    <row r="115" spans="1:33" x14ac:dyDescent="0.25">
      <c r="A115" s="60"/>
      <c r="B115" s="60"/>
      <c r="C115" s="61"/>
      <c r="D115" s="61"/>
      <c r="E115" s="60"/>
      <c r="F115" s="60"/>
      <c r="G115" s="60"/>
      <c r="H115" s="60"/>
      <c r="I115" s="60"/>
      <c r="J115" s="60"/>
      <c r="K115" s="60"/>
      <c r="L115" s="60"/>
      <c r="M115" s="60"/>
      <c r="N115" s="62"/>
      <c r="O115" s="60"/>
      <c r="P115" s="60"/>
      <c r="Q115" s="60"/>
      <c r="R115" s="63"/>
      <c r="S115" s="60"/>
      <c r="T115" s="60"/>
      <c r="U115" s="60"/>
      <c r="V115" s="60"/>
      <c r="W115" s="60"/>
      <c r="X115" s="60"/>
      <c r="Y115" s="60"/>
      <c r="Z115" s="60"/>
      <c r="AA115" s="60"/>
      <c r="AB115" s="60"/>
      <c r="AC115" s="60"/>
      <c r="AD115" s="60"/>
      <c r="AE115" s="60"/>
      <c r="AF115" s="60"/>
      <c r="AG115" s="60"/>
    </row>
    <row r="116" spans="1:33" x14ac:dyDescent="0.25">
      <c r="A116" s="60"/>
      <c r="B116" s="60"/>
      <c r="C116" s="61"/>
      <c r="D116" s="61"/>
      <c r="E116" s="60"/>
      <c r="F116" s="60"/>
      <c r="G116" s="60"/>
      <c r="H116" s="60"/>
      <c r="I116" s="60"/>
      <c r="J116" s="60"/>
      <c r="K116" s="60"/>
      <c r="L116" s="60"/>
      <c r="M116" s="60"/>
      <c r="N116" s="62"/>
      <c r="O116" s="60"/>
      <c r="P116" s="60"/>
      <c r="Q116" s="60"/>
      <c r="R116" s="63"/>
      <c r="S116" s="60"/>
      <c r="T116" s="60"/>
      <c r="U116" s="60"/>
      <c r="V116" s="60"/>
      <c r="W116" s="60"/>
      <c r="X116" s="60"/>
      <c r="Y116" s="60"/>
      <c r="Z116" s="60"/>
      <c r="AA116" s="60"/>
      <c r="AB116" s="60"/>
      <c r="AC116" s="60"/>
      <c r="AD116" s="60"/>
      <c r="AE116" s="60"/>
      <c r="AF116" s="60"/>
      <c r="AG116" s="60"/>
    </row>
    <row r="117" spans="1:33" x14ac:dyDescent="0.25">
      <c r="A117" s="60"/>
      <c r="B117" s="60"/>
      <c r="C117" s="61"/>
      <c r="D117" s="61"/>
      <c r="E117" s="60"/>
      <c r="F117" s="60"/>
      <c r="G117" s="60"/>
      <c r="H117" s="60"/>
      <c r="I117" s="60"/>
      <c r="J117" s="60"/>
      <c r="K117" s="60"/>
      <c r="L117" s="60"/>
      <c r="M117" s="60"/>
      <c r="N117" s="62"/>
      <c r="O117" s="60"/>
      <c r="P117" s="60"/>
      <c r="Q117" s="60"/>
      <c r="R117" s="63"/>
      <c r="S117" s="60"/>
      <c r="T117" s="60"/>
      <c r="U117" s="60"/>
      <c r="V117" s="60"/>
      <c r="W117" s="60"/>
      <c r="X117" s="60"/>
      <c r="Y117" s="60"/>
      <c r="Z117" s="60"/>
      <c r="AA117" s="60"/>
      <c r="AB117" s="60"/>
      <c r="AC117" s="60"/>
      <c r="AD117" s="60"/>
      <c r="AE117" s="60"/>
      <c r="AF117" s="60"/>
      <c r="AG117" s="60"/>
    </row>
    <row r="118" spans="1:33" x14ac:dyDescent="0.25">
      <c r="A118" s="60"/>
      <c r="B118" s="60"/>
      <c r="C118" s="61"/>
      <c r="D118" s="61"/>
      <c r="E118" s="60"/>
      <c r="F118" s="60"/>
      <c r="G118" s="60"/>
      <c r="H118" s="60"/>
      <c r="I118" s="60"/>
      <c r="J118" s="60"/>
      <c r="K118" s="60"/>
      <c r="L118" s="60"/>
      <c r="M118" s="60"/>
      <c r="N118" s="62"/>
      <c r="O118" s="60"/>
      <c r="P118" s="60"/>
      <c r="Q118" s="60"/>
      <c r="R118" s="63"/>
      <c r="S118" s="60"/>
      <c r="T118" s="60"/>
      <c r="U118" s="60"/>
      <c r="V118" s="60"/>
      <c r="W118" s="60"/>
      <c r="X118" s="60"/>
      <c r="Y118" s="60"/>
      <c r="Z118" s="60"/>
      <c r="AA118" s="60"/>
      <c r="AB118" s="60"/>
      <c r="AC118" s="60"/>
      <c r="AD118" s="60"/>
      <c r="AE118" s="60"/>
      <c r="AF118" s="60"/>
      <c r="AG118" s="60"/>
    </row>
    <row r="119" spans="1:33" x14ac:dyDescent="0.25">
      <c r="A119" s="60"/>
      <c r="B119" s="60"/>
      <c r="C119" s="61"/>
      <c r="D119" s="61"/>
      <c r="E119" s="60"/>
      <c r="F119" s="60"/>
      <c r="G119" s="60"/>
      <c r="H119" s="60"/>
      <c r="I119" s="60"/>
      <c r="J119" s="60"/>
      <c r="K119" s="60"/>
      <c r="L119" s="60"/>
      <c r="M119" s="60"/>
      <c r="N119" s="62"/>
      <c r="O119" s="60"/>
      <c r="P119" s="60"/>
      <c r="Q119" s="60"/>
      <c r="R119" s="63"/>
      <c r="S119" s="60"/>
      <c r="T119" s="60"/>
      <c r="U119" s="60"/>
      <c r="V119" s="60"/>
      <c r="W119" s="60"/>
      <c r="X119" s="60"/>
      <c r="Y119" s="60"/>
      <c r="Z119" s="60"/>
      <c r="AA119" s="60"/>
      <c r="AB119" s="60"/>
      <c r="AC119" s="60"/>
      <c r="AD119" s="60"/>
      <c r="AE119" s="60"/>
      <c r="AF119" s="60"/>
      <c r="AG119" s="60"/>
    </row>
    <row r="120" spans="1:33" x14ac:dyDescent="0.25">
      <c r="A120" s="60"/>
      <c r="B120" s="60"/>
      <c r="C120" s="61"/>
      <c r="D120" s="61"/>
      <c r="E120" s="60"/>
      <c r="F120" s="60"/>
      <c r="G120" s="60"/>
      <c r="H120" s="60"/>
      <c r="I120" s="60"/>
      <c r="J120" s="60"/>
      <c r="K120" s="60"/>
      <c r="L120" s="60"/>
      <c r="M120" s="60"/>
      <c r="N120" s="62"/>
      <c r="O120" s="60"/>
      <c r="P120" s="60"/>
      <c r="Q120" s="60"/>
      <c r="R120" s="63"/>
      <c r="S120" s="60"/>
      <c r="T120" s="60"/>
      <c r="U120" s="60"/>
      <c r="V120" s="60"/>
      <c r="W120" s="60"/>
      <c r="X120" s="60"/>
      <c r="Y120" s="60"/>
      <c r="Z120" s="60"/>
      <c r="AA120" s="60"/>
      <c r="AB120" s="60"/>
      <c r="AC120" s="60"/>
      <c r="AD120" s="60"/>
      <c r="AE120" s="60"/>
      <c r="AF120" s="60"/>
      <c r="AG120" s="60"/>
    </row>
    <row r="121" spans="1:33" x14ac:dyDescent="0.25">
      <c r="A121" s="60"/>
      <c r="B121" s="60"/>
      <c r="C121" s="61"/>
      <c r="D121" s="61"/>
      <c r="E121" s="60"/>
      <c r="F121" s="60"/>
      <c r="G121" s="60"/>
      <c r="H121" s="60"/>
      <c r="I121" s="60"/>
      <c r="J121" s="60"/>
      <c r="K121" s="60"/>
      <c r="L121" s="60"/>
      <c r="M121" s="60"/>
      <c r="N121" s="62"/>
      <c r="O121" s="60"/>
      <c r="P121" s="60"/>
      <c r="Q121" s="60"/>
      <c r="R121" s="63"/>
      <c r="S121" s="60"/>
      <c r="T121" s="60"/>
      <c r="U121" s="60"/>
      <c r="V121" s="60"/>
      <c r="W121" s="60"/>
      <c r="X121" s="60"/>
      <c r="Y121" s="60"/>
      <c r="Z121" s="60"/>
      <c r="AA121" s="60"/>
      <c r="AB121" s="60"/>
      <c r="AC121" s="60"/>
      <c r="AD121" s="60"/>
      <c r="AE121" s="60"/>
      <c r="AF121" s="60"/>
      <c r="AG121" s="60"/>
    </row>
    <row r="122" spans="1:33" x14ac:dyDescent="0.25">
      <c r="A122" s="60"/>
      <c r="B122" s="60"/>
      <c r="C122" s="61"/>
      <c r="D122" s="61"/>
      <c r="E122" s="60"/>
      <c r="F122" s="60"/>
      <c r="G122" s="60"/>
      <c r="H122" s="60"/>
      <c r="I122" s="60"/>
      <c r="J122" s="60"/>
      <c r="K122" s="60"/>
      <c r="L122" s="60"/>
      <c r="M122" s="60"/>
      <c r="N122" s="62"/>
      <c r="O122" s="60"/>
      <c r="P122" s="60"/>
      <c r="Q122" s="60"/>
      <c r="R122" s="63"/>
      <c r="S122" s="60"/>
      <c r="T122" s="60"/>
      <c r="U122" s="60"/>
      <c r="V122" s="60"/>
      <c r="W122" s="60"/>
      <c r="X122" s="60"/>
      <c r="Y122" s="60"/>
      <c r="Z122" s="60"/>
      <c r="AA122" s="60"/>
      <c r="AB122" s="60"/>
      <c r="AC122" s="60"/>
      <c r="AD122" s="60"/>
      <c r="AE122" s="60"/>
      <c r="AF122" s="60"/>
      <c r="AG122" s="60"/>
    </row>
    <row r="123" spans="1:33" x14ac:dyDescent="0.25">
      <c r="A123" s="60"/>
      <c r="B123" s="60"/>
      <c r="C123" s="61"/>
      <c r="D123" s="61"/>
      <c r="E123" s="60"/>
      <c r="F123" s="60"/>
      <c r="G123" s="60"/>
      <c r="H123" s="60"/>
      <c r="I123" s="60"/>
      <c r="J123" s="60"/>
      <c r="K123" s="60"/>
      <c r="L123" s="60"/>
      <c r="M123" s="60"/>
      <c r="N123" s="62"/>
      <c r="O123" s="60"/>
      <c r="P123" s="60"/>
      <c r="Q123" s="60"/>
      <c r="R123" s="63"/>
      <c r="S123" s="60"/>
      <c r="T123" s="60"/>
      <c r="U123" s="60"/>
      <c r="V123" s="60"/>
      <c r="W123" s="60"/>
      <c r="X123" s="60"/>
      <c r="Y123" s="60"/>
      <c r="Z123" s="60"/>
      <c r="AA123" s="60"/>
      <c r="AB123" s="60"/>
      <c r="AC123" s="60"/>
      <c r="AD123" s="60"/>
      <c r="AE123" s="60"/>
      <c r="AF123" s="60"/>
      <c r="AG123" s="60"/>
    </row>
    <row r="124" spans="1:33" x14ac:dyDescent="0.25">
      <c r="A124" s="60"/>
      <c r="B124" s="60"/>
      <c r="C124" s="61"/>
      <c r="D124" s="61"/>
      <c r="E124" s="60"/>
      <c r="F124" s="60"/>
      <c r="G124" s="60"/>
      <c r="H124" s="60"/>
      <c r="I124" s="60"/>
      <c r="J124" s="60"/>
      <c r="K124" s="60"/>
      <c r="L124" s="60"/>
      <c r="M124" s="60"/>
      <c r="N124" s="62"/>
      <c r="O124" s="60"/>
      <c r="P124" s="60"/>
      <c r="Q124" s="60"/>
      <c r="R124" s="63"/>
      <c r="S124" s="60"/>
      <c r="T124" s="60"/>
      <c r="U124" s="60"/>
      <c r="V124" s="60"/>
      <c r="W124" s="60"/>
      <c r="X124" s="60"/>
      <c r="Y124" s="60"/>
      <c r="Z124" s="60"/>
      <c r="AA124" s="60"/>
      <c r="AB124" s="60"/>
      <c r="AC124" s="60"/>
      <c r="AD124" s="60"/>
      <c r="AE124" s="60"/>
      <c r="AF124" s="60"/>
      <c r="AG124" s="60"/>
    </row>
    <row r="125" spans="1:33" x14ac:dyDescent="0.25">
      <c r="A125" s="60"/>
      <c r="B125" s="60"/>
      <c r="C125" s="61"/>
      <c r="D125" s="61"/>
      <c r="E125" s="60"/>
      <c r="F125" s="60"/>
      <c r="G125" s="60"/>
      <c r="H125" s="60"/>
      <c r="I125" s="60"/>
      <c r="J125" s="60"/>
      <c r="K125" s="60"/>
      <c r="L125" s="60"/>
      <c r="M125" s="60"/>
      <c r="N125" s="62"/>
      <c r="O125" s="60"/>
      <c r="P125" s="60"/>
      <c r="Q125" s="60"/>
      <c r="R125" s="63"/>
      <c r="S125" s="60"/>
      <c r="T125" s="60"/>
      <c r="U125" s="60"/>
      <c r="V125" s="60"/>
      <c r="W125" s="60"/>
      <c r="X125" s="60"/>
      <c r="Y125" s="60"/>
      <c r="Z125" s="60"/>
      <c r="AA125" s="60"/>
      <c r="AB125" s="60"/>
      <c r="AC125" s="60"/>
      <c r="AD125" s="60"/>
      <c r="AE125" s="60"/>
      <c r="AF125" s="60"/>
      <c r="AG125" s="60"/>
    </row>
    <row r="126" spans="1:33" x14ac:dyDescent="0.25">
      <c r="A126" s="60"/>
      <c r="B126" s="60"/>
      <c r="C126" s="61"/>
      <c r="D126" s="61"/>
      <c r="E126" s="60"/>
      <c r="F126" s="60"/>
      <c r="G126" s="60"/>
      <c r="H126" s="60"/>
      <c r="I126" s="60"/>
      <c r="J126" s="60"/>
      <c r="K126" s="60"/>
      <c r="L126" s="60"/>
      <c r="M126" s="60"/>
      <c r="N126" s="62"/>
      <c r="O126" s="60"/>
      <c r="P126" s="60"/>
      <c r="Q126" s="60"/>
      <c r="R126" s="63"/>
      <c r="S126" s="60"/>
      <c r="T126" s="60"/>
      <c r="U126" s="60"/>
      <c r="V126" s="60"/>
      <c r="W126" s="60"/>
      <c r="X126" s="60"/>
      <c r="Y126" s="60"/>
      <c r="Z126" s="60"/>
      <c r="AA126" s="60"/>
      <c r="AB126" s="60"/>
      <c r="AC126" s="60"/>
      <c r="AD126" s="60"/>
      <c r="AE126" s="60"/>
      <c r="AF126" s="60"/>
      <c r="AG126" s="60"/>
    </row>
    <row r="127" spans="1:33" x14ac:dyDescent="0.25">
      <c r="A127" s="60"/>
      <c r="B127" s="60"/>
      <c r="C127" s="61"/>
      <c r="D127" s="61"/>
      <c r="E127" s="60"/>
      <c r="F127" s="60"/>
      <c r="G127" s="60"/>
      <c r="H127" s="60"/>
      <c r="I127" s="60"/>
      <c r="J127" s="60"/>
      <c r="K127" s="60"/>
      <c r="L127" s="60"/>
      <c r="M127" s="60"/>
      <c r="N127" s="62"/>
      <c r="O127" s="60"/>
      <c r="P127" s="60"/>
      <c r="Q127" s="60"/>
      <c r="R127" s="63"/>
      <c r="S127" s="60"/>
      <c r="T127" s="60"/>
      <c r="U127" s="60"/>
      <c r="V127" s="60"/>
      <c r="W127" s="60"/>
      <c r="X127" s="60"/>
      <c r="Y127" s="60"/>
      <c r="Z127" s="60"/>
      <c r="AA127" s="60"/>
      <c r="AB127" s="60"/>
      <c r="AC127" s="60"/>
      <c r="AD127" s="60"/>
      <c r="AE127" s="60"/>
      <c r="AF127" s="60"/>
      <c r="AG127" s="60"/>
    </row>
    <row r="128" spans="1:33" x14ac:dyDescent="0.25">
      <c r="A128" s="60"/>
      <c r="B128" s="60"/>
      <c r="C128" s="61"/>
      <c r="D128" s="61"/>
      <c r="E128" s="60"/>
      <c r="F128" s="60"/>
      <c r="G128" s="60"/>
      <c r="H128" s="60"/>
      <c r="I128" s="60"/>
      <c r="J128" s="60"/>
      <c r="K128" s="60"/>
      <c r="L128" s="60"/>
      <c r="M128" s="60"/>
      <c r="N128" s="62"/>
      <c r="O128" s="60"/>
      <c r="P128" s="60"/>
      <c r="Q128" s="60"/>
      <c r="R128" s="63"/>
      <c r="S128" s="60"/>
      <c r="T128" s="60"/>
      <c r="U128" s="60"/>
      <c r="V128" s="60"/>
      <c r="W128" s="60"/>
      <c r="X128" s="60"/>
      <c r="Y128" s="60"/>
      <c r="Z128" s="60"/>
      <c r="AA128" s="60"/>
      <c r="AB128" s="60"/>
      <c r="AC128" s="60"/>
      <c r="AD128" s="60"/>
      <c r="AE128" s="60"/>
      <c r="AF128" s="60"/>
      <c r="AG128" s="60"/>
    </row>
    <row r="129" spans="1:33" x14ac:dyDescent="0.25">
      <c r="A129" s="60"/>
      <c r="B129" s="60"/>
      <c r="C129" s="61"/>
      <c r="D129" s="61"/>
      <c r="E129" s="60"/>
      <c r="F129" s="60"/>
      <c r="G129" s="60"/>
      <c r="H129" s="60"/>
      <c r="I129" s="60"/>
      <c r="J129" s="60"/>
      <c r="K129" s="60"/>
      <c r="L129" s="60"/>
      <c r="M129" s="60"/>
      <c r="N129" s="62"/>
      <c r="O129" s="60"/>
      <c r="P129" s="60"/>
      <c r="Q129" s="60"/>
      <c r="R129" s="63"/>
      <c r="S129" s="60"/>
      <c r="T129" s="60"/>
      <c r="U129" s="60"/>
      <c r="V129" s="60"/>
      <c r="W129" s="60"/>
      <c r="X129" s="60"/>
      <c r="Y129" s="60"/>
      <c r="Z129" s="60"/>
      <c r="AA129" s="60"/>
      <c r="AB129" s="60"/>
      <c r="AC129" s="60"/>
      <c r="AD129" s="60"/>
      <c r="AE129" s="60"/>
      <c r="AF129" s="60"/>
      <c r="AG129" s="60"/>
    </row>
    <row r="130" spans="1:33" x14ac:dyDescent="0.25">
      <c r="A130" s="60"/>
      <c r="B130" s="60"/>
      <c r="C130" s="61"/>
      <c r="D130" s="61"/>
      <c r="E130" s="60"/>
      <c r="F130" s="60"/>
      <c r="G130" s="60"/>
      <c r="H130" s="60"/>
      <c r="I130" s="60"/>
      <c r="J130" s="60"/>
      <c r="K130" s="60"/>
      <c r="L130" s="60"/>
      <c r="M130" s="60"/>
      <c r="N130" s="62"/>
      <c r="O130" s="60"/>
      <c r="P130" s="60"/>
      <c r="Q130" s="60"/>
      <c r="R130" s="63"/>
      <c r="S130" s="60"/>
      <c r="T130" s="60"/>
      <c r="U130" s="60"/>
      <c r="V130" s="60"/>
      <c r="W130" s="60"/>
      <c r="X130" s="60"/>
      <c r="Y130" s="60"/>
      <c r="Z130" s="60"/>
      <c r="AA130" s="60"/>
      <c r="AB130" s="60"/>
      <c r="AC130" s="60"/>
      <c r="AD130" s="60"/>
      <c r="AE130" s="60"/>
      <c r="AF130" s="60"/>
      <c r="AG130" s="60"/>
    </row>
    <row r="131" spans="1:33" x14ac:dyDescent="0.25">
      <c r="A131" s="60"/>
      <c r="B131" s="60"/>
      <c r="C131" s="61"/>
      <c r="D131" s="61"/>
      <c r="E131" s="60"/>
      <c r="F131" s="60"/>
      <c r="G131" s="60"/>
      <c r="H131" s="60"/>
      <c r="I131" s="60"/>
      <c r="J131" s="60"/>
      <c r="K131" s="60"/>
      <c r="L131" s="60"/>
      <c r="M131" s="60"/>
      <c r="N131" s="62"/>
      <c r="O131" s="60"/>
      <c r="P131" s="60"/>
      <c r="Q131" s="60"/>
      <c r="R131" s="63"/>
      <c r="S131" s="60"/>
      <c r="T131" s="60"/>
      <c r="U131" s="60"/>
      <c r="V131" s="60"/>
      <c r="W131" s="60"/>
      <c r="X131" s="60"/>
      <c r="Y131" s="60"/>
      <c r="Z131" s="60"/>
      <c r="AA131" s="60"/>
      <c r="AB131" s="60"/>
      <c r="AC131" s="60"/>
      <c r="AD131" s="60"/>
      <c r="AE131" s="60"/>
      <c r="AF131" s="60"/>
      <c r="AG131" s="60"/>
    </row>
    <row r="132" spans="1:33" x14ac:dyDescent="0.25">
      <c r="A132" s="60"/>
      <c r="B132" s="60"/>
      <c r="C132" s="61"/>
      <c r="D132" s="61"/>
      <c r="E132" s="60"/>
      <c r="F132" s="60"/>
      <c r="G132" s="60"/>
      <c r="H132" s="60"/>
      <c r="I132" s="60"/>
      <c r="J132" s="60"/>
      <c r="K132" s="60"/>
      <c r="L132" s="60"/>
      <c r="M132" s="60"/>
      <c r="N132" s="62"/>
      <c r="O132" s="60"/>
      <c r="P132" s="60"/>
      <c r="Q132" s="60"/>
      <c r="R132" s="63"/>
      <c r="S132" s="60"/>
      <c r="T132" s="60"/>
      <c r="U132" s="60"/>
      <c r="V132" s="60"/>
      <c r="W132" s="60"/>
      <c r="X132" s="60"/>
      <c r="Y132" s="60"/>
      <c r="Z132" s="60"/>
      <c r="AA132" s="60"/>
      <c r="AB132" s="60"/>
      <c r="AC132" s="60"/>
      <c r="AD132" s="60"/>
      <c r="AE132" s="60"/>
      <c r="AF132" s="60"/>
      <c r="AG132" s="60"/>
    </row>
    <row r="133" spans="1:33" x14ac:dyDescent="0.25">
      <c r="A133" s="60"/>
      <c r="B133" s="60"/>
      <c r="C133" s="61"/>
      <c r="D133" s="61"/>
      <c r="E133" s="60"/>
      <c r="F133" s="60"/>
      <c r="G133" s="60"/>
      <c r="H133" s="60"/>
      <c r="I133" s="60"/>
      <c r="J133" s="60"/>
      <c r="K133" s="60"/>
      <c r="L133" s="60"/>
      <c r="M133" s="60"/>
      <c r="N133" s="62"/>
      <c r="O133" s="60"/>
      <c r="P133" s="60"/>
      <c r="Q133" s="60"/>
      <c r="R133" s="63"/>
      <c r="S133" s="60"/>
      <c r="T133" s="60"/>
      <c r="U133" s="60"/>
      <c r="V133" s="60"/>
      <c r="W133" s="60"/>
      <c r="X133" s="60"/>
      <c r="Y133" s="60"/>
      <c r="Z133" s="60"/>
      <c r="AA133" s="60"/>
      <c r="AB133" s="60"/>
      <c r="AC133" s="60"/>
      <c r="AD133" s="60"/>
      <c r="AE133" s="60"/>
      <c r="AF133" s="60"/>
      <c r="AG133" s="60"/>
    </row>
    <row r="134" spans="1:33" x14ac:dyDescent="0.25">
      <c r="A134" s="60"/>
      <c r="B134" s="60"/>
      <c r="C134" s="61"/>
      <c r="D134" s="61"/>
      <c r="E134" s="60"/>
      <c r="F134" s="60"/>
      <c r="G134" s="60"/>
      <c r="H134" s="60"/>
      <c r="I134" s="60"/>
      <c r="J134" s="60"/>
      <c r="K134" s="60"/>
      <c r="L134" s="60"/>
      <c r="M134" s="60"/>
      <c r="N134" s="62"/>
      <c r="O134" s="60"/>
      <c r="P134" s="60"/>
      <c r="Q134" s="60"/>
      <c r="R134" s="63"/>
      <c r="S134" s="60"/>
      <c r="T134" s="60"/>
      <c r="U134" s="60"/>
      <c r="V134" s="60"/>
      <c r="W134" s="60"/>
      <c r="X134" s="60"/>
      <c r="Y134" s="60"/>
      <c r="Z134" s="60"/>
      <c r="AA134" s="60"/>
      <c r="AB134" s="60"/>
      <c r="AC134" s="60"/>
      <c r="AD134" s="60"/>
      <c r="AE134" s="60"/>
      <c r="AF134" s="60"/>
      <c r="AG134" s="60"/>
    </row>
    <row r="135" spans="1:33" x14ac:dyDescent="0.25">
      <c r="A135" s="60"/>
      <c r="B135" s="60"/>
      <c r="C135" s="61"/>
      <c r="D135" s="61"/>
      <c r="E135" s="60"/>
      <c r="F135" s="60"/>
      <c r="G135" s="60"/>
      <c r="H135" s="60"/>
      <c r="I135" s="60"/>
      <c r="J135" s="60"/>
      <c r="K135" s="60"/>
      <c r="L135" s="60"/>
      <c r="M135" s="60"/>
      <c r="N135" s="62"/>
      <c r="O135" s="60"/>
      <c r="P135" s="60"/>
      <c r="Q135" s="60"/>
      <c r="R135" s="63"/>
      <c r="S135" s="60"/>
      <c r="T135" s="60"/>
      <c r="U135" s="60"/>
      <c r="V135" s="60"/>
      <c r="W135" s="60"/>
      <c r="X135" s="60"/>
      <c r="Y135" s="60"/>
      <c r="Z135" s="60"/>
      <c r="AA135" s="60"/>
      <c r="AB135" s="60"/>
      <c r="AC135" s="60"/>
      <c r="AD135" s="60"/>
      <c r="AE135" s="60"/>
      <c r="AF135" s="60"/>
      <c r="AG135" s="60"/>
    </row>
    <row r="136" spans="1:33" x14ac:dyDescent="0.25">
      <c r="A136" s="60"/>
      <c r="B136" s="60"/>
      <c r="C136" s="61"/>
      <c r="D136" s="61"/>
      <c r="E136" s="60"/>
      <c r="F136" s="60"/>
      <c r="G136" s="60"/>
      <c r="H136" s="60"/>
      <c r="I136" s="60"/>
      <c r="J136" s="60"/>
      <c r="K136" s="60"/>
      <c r="L136" s="60"/>
      <c r="M136" s="60"/>
      <c r="N136" s="62"/>
      <c r="O136" s="60"/>
      <c r="P136" s="60"/>
      <c r="Q136" s="60"/>
      <c r="R136" s="63"/>
      <c r="S136" s="60"/>
      <c r="T136" s="60"/>
      <c r="U136" s="60"/>
      <c r="V136" s="60"/>
      <c r="W136" s="60"/>
      <c r="X136" s="60"/>
      <c r="Y136" s="60"/>
      <c r="Z136" s="60"/>
      <c r="AA136" s="60"/>
      <c r="AB136" s="60"/>
      <c r="AC136" s="60"/>
      <c r="AD136" s="60"/>
      <c r="AE136" s="60"/>
      <c r="AF136" s="60"/>
      <c r="AG136" s="60"/>
    </row>
    <row r="137" spans="1:33" x14ac:dyDescent="0.25">
      <c r="A137" s="60"/>
      <c r="B137" s="60"/>
      <c r="C137" s="61"/>
      <c r="D137" s="61"/>
      <c r="E137" s="60"/>
      <c r="F137" s="60"/>
      <c r="G137" s="60"/>
      <c r="H137" s="60"/>
      <c r="I137" s="60"/>
      <c r="J137" s="60"/>
      <c r="K137" s="60"/>
      <c r="L137" s="60"/>
      <c r="M137" s="60"/>
      <c r="N137" s="62"/>
      <c r="O137" s="60"/>
      <c r="P137" s="60"/>
      <c r="Q137" s="60"/>
      <c r="R137" s="63"/>
      <c r="S137" s="60"/>
      <c r="T137" s="60"/>
      <c r="U137" s="60"/>
      <c r="V137" s="60"/>
      <c r="W137" s="60"/>
      <c r="X137" s="60"/>
      <c r="Y137" s="60"/>
      <c r="Z137" s="60"/>
      <c r="AA137" s="60"/>
      <c r="AB137" s="60"/>
      <c r="AC137" s="60"/>
      <c r="AD137" s="60"/>
      <c r="AE137" s="60"/>
      <c r="AF137" s="60"/>
      <c r="AG137" s="60"/>
    </row>
    <row r="138" spans="1:33" x14ac:dyDescent="0.25">
      <c r="A138" s="60"/>
      <c r="B138" s="60"/>
      <c r="C138" s="61"/>
      <c r="D138" s="61"/>
      <c r="E138" s="60"/>
      <c r="F138" s="60"/>
      <c r="G138" s="60"/>
      <c r="H138" s="60"/>
      <c r="I138" s="60"/>
      <c r="J138" s="60"/>
      <c r="K138" s="60"/>
      <c r="L138" s="60"/>
      <c r="M138" s="60"/>
      <c r="N138" s="62"/>
      <c r="O138" s="60"/>
      <c r="P138" s="60"/>
      <c r="Q138" s="60"/>
      <c r="R138" s="63"/>
      <c r="S138" s="60"/>
      <c r="T138" s="60"/>
      <c r="U138" s="60"/>
      <c r="V138" s="60"/>
      <c r="W138" s="60"/>
      <c r="X138" s="60"/>
      <c r="Y138" s="60"/>
      <c r="Z138" s="60"/>
      <c r="AA138" s="60"/>
      <c r="AB138" s="60"/>
      <c r="AC138" s="60"/>
      <c r="AD138" s="60"/>
      <c r="AE138" s="60"/>
      <c r="AF138" s="60"/>
      <c r="AG138" s="60"/>
    </row>
    <row r="139" spans="1:33" x14ac:dyDescent="0.25">
      <c r="A139" s="60"/>
      <c r="B139" s="60"/>
      <c r="C139" s="61"/>
      <c r="D139" s="61"/>
      <c r="E139" s="60"/>
      <c r="F139" s="60"/>
      <c r="G139" s="60"/>
      <c r="H139" s="60"/>
      <c r="I139" s="60"/>
      <c r="J139" s="60"/>
      <c r="K139" s="60"/>
      <c r="L139" s="60"/>
      <c r="M139" s="60"/>
      <c r="N139" s="62"/>
      <c r="O139" s="60"/>
      <c r="P139" s="60"/>
      <c r="Q139" s="60"/>
      <c r="R139" s="63"/>
      <c r="S139" s="60"/>
      <c r="T139" s="60"/>
      <c r="U139" s="60"/>
      <c r="V139" s="60"/>
      <c r="W139" s="60"/>
      <c r="X139" s="60"/>
      <c r="Y139" s="60"/>
      <c r="Z139" s="60"/>
      <c r="AA139" s="60"/>
      <c r="AB139" s="60"/>
      <c r="AC139" s="60"/>
      <c r="AD139" s="60"/>
      <c r="AE139" s="60"/>
      <c r="AF139" s="60"/>
      <c r="AG139" s="60"/>
    </row>
    <row r="140" spans="1:33" x14ac:dyDescent="0.25">
      <c r="A140" s="60"/>
      <c r="B140" s="60"/>
      <c r="C140" s="61"/>
      <c r="D140" s="61"/>
      <c r="E140" s="60"/>
      <c r="F140" s="60"/>
      <c r="G140" s="60"/>
      <c r="H140" s="60"/>
      <c r="I140" s="60"/>
      <c r="J140" s="60"/>
      <c r="K140" s="60"/>
      <c r="L140" s="60"/>
      <c r="M140" s="60"/>
      <c r="N140" s="62"/>
      <c r="O140" s="60"/>
      <c r="P140" s="60"/>
      <c r="Q140" s="60"/>
      <c r="R140" s="63"/>
      <c r="S140" s="60"/>
      <c r="T140" s="60"/>
      <c r="U140" s="60"/>
      <c r="V140" s="60"/>
      <c r="W140" s="60"/>
      <c r="X140" s="60"/>
      <c r="Y140" s="60"/>
      <c r="Z140" s="60"/>
      <c r="AA140" s="60"/>
      <c r="AB140" s="60"/>
      <c r="AC140" s="60"/>
      <c r="AD140" s="60"/>
      <c r="AE140" s="60"/>
      <c r="AF140" s="60"/>
      <c r="AG140" s="60"/>
    </row>
    <row r="141" spans="1:33" x14ac:dyDescent="0.25">
      <c r="A141" s="60"/>
      <c r="B141" s="60"/>
      <c r="C141" s="61"/>
      <c r="D141" s="61"/>
      <c r="E141" s="60"/>
      <c r="F141" s="60"/>
      <c r="G141" s="60"/>
      <c r="H141" s="60"/>
      <c r="I141" s="60"/>
      <c r="J141" s="60"/>
      <c r="K141" s="60"/>
      <c r="L141" s="60"/>
      <c r="M141" s="60"/>
      <c r="N141" s="62"/>
      <c r="O141" s="60"/>
      <c r="P141" s="60"/>
      <c r="Q141" s="60"/>
      <c r="R141" s="63"/>
      <c r="S141" s="60"/>
      <c r="T141" s="60"/>
      <c r="U141" s="60"/>
      <c r="V141" s="60"/>
      <c r="W141" s="60"/>
      <c r="X141" s="60"/>
      <c r="Y141" s="60"/>
      <c r="Z141" s="60"/>
      <c r="AA141" s="60"/>
      <c r="AB141" s="60"/>
      <c r="AC141" s="60"/>
      <c r="AD141" s="60"/>
      <c r="AE141" s="60"/>
      <c r="AF141" s="60"/>
      <c r="AG141" s="60"/>
    </row>
    <row r="142" spans="1:33" x14ac:dyDescent="0.25">
      <c r="A142" s="60"/>
      <c r="B142" s="60"/>
      <c r="C142" s="61"/>
      <c r="D142" s="61"/>
      <c r="E142" s="60"/>
      <c r="F142" s="60"/>
      <c r="G142" s="60"/>
      <c r="H142" s="60"/>
      <c r="I142" s="60"/>
      <c r="J142" s="60"/>
      <c r="K142" s="60"/>
      <c r="L142" s="60"/>
      <c r="M142" s="60"/>
      <c r="N142" s="62"/>
      <c r="O142" s="60"/>
      <c r="P142" s="60"/>
      <c r="Q142" s="60"/>
      <c r="R142" s="63"/>
      <c r="S142" s="60"/>
      <c r="T142" s="60"/>
      <c r="U142" s="60"/>
      <c r="V142" s="60"/>
      <c r="W142" s="60"/>
      <c r="X142" s="60"/>
      <c r="Y142" s="60"/>
      <c r="Z142" s="60"/>
      <c r="AA142" s="60"/>
      <c r="AB142" s="60"/>
      <c r="AC142" s="60"/>
      <c r="AD142" s="60"/>
      <c r="AE142" s="60"/>
      <c r="AF142" s="60"/>
      <c r="AG142" s="60"/>
    </row>
    <row r="143" spans="1:33" x14ac:dyDescent="0.25">
      <c r="A143" s="60"/>
      <c r="B143" s="60"/>
      <c r="C143" s="61"/>
      <c r="D143" s="61"/>
      <c r="E143" s="60"/>
      <c r="F143" s="60"/>
      <c r="G143" s="60"/>
      <c r="H143" s="60"/>
      <c r="I143" s="60"/>
      <c r="J143" s="60"/>
      <c r="K143" s="60"/>
      <c r="L143" s="60"/>
      <c r="M143" s="60"/>
      <c r="N143" s="62"/>
      <c r="O143" s="60"/>
      <c r="P143" s="60"/>
      <c r="Q143" s="60"/>
      <c r="R143" s="63"/>
      <c r="S143" s="60"/>
      <c r="T143" s="60"/>
      <c r="U143" s="60"/>
      <c r="V143" s="60"/>
      <c r="W143" s="60"/>
      <c r="X143" s="60"/>
      <c r="Y143" s="60"/>
      <c r="Z143" s="60"/>
      <c r="AA143" s="60"/>
      <c r="AB143" s="60"/>
      <c r="AC143" s="60"/>
      <c r="AD143" s="60"/>
      <c r="AE143" s="60"/>
      <c r="AF143" s="60"/>
      <c r="AG143" s="60"/>
    </row>
    <row r="144" spans="1:33" x14ac:dyDescent="0.25">
      <c r="A144" s="60"/>
      <c r="B144" s="60"/>
      <c r="C144" s="61"/>
      <c r="D144" s="61"/>
      <c r="E144" s="60"/>
      <c r="F144" s="60"/>
      <c r="G144" s="60"/>
      <c r="H144" s="60"/>
      <c r="I144" s="60"/>
      <c r="J144" s="60"/>
      <c r="K144" s="60"/>
      <c r="L144" s="60"/>
      <c r="M144" s="60"/>
      <c r="N144" s="62"/>
      <c r="O144" s="60"/>
      <c r="P144" s="60"/>
      <c r="Q144" s="60"/>
      <c r="R144" s="63"/>
      <c r="S144" s="60"/>
      <c r="T144" s="60"/>
      <c r="U144" s="60"/>
      <c r="V144" s="60"/>
      <c r="W144" s="60"/>
      <c r="X144" s="60"/>
      <c r="Y144" s="60"/>
      <c r="Z144" s="60"/>
      <c r="AA144" s="60"/>
      <c r="AB144" s="60"/>
      <c r="AC144" s="60"/>
      <c r="AD144" s="60"/>
      <c r="AE144" s="60"/>
      <c r="AF144" s="60"/>
      <c r="AG144" s="60"/>
    </row>
    <row r="145" spans="1:33" x14ac:dyDescent="0.25">
      <c r="A145" s="60"/>
      <c r="B145" s="60"/>
      <c r="C145" s="61"/>
      <c r="D145" s="61"/>
      <c r="E145" s="60"/>
      <c r="F145" s="60"/>
      <c r="G145" s="60"/>
      <c r="H145" s="60"/>
      <c r="I145" s="60"/>
      <c r="J145" s="60"/>
      <c r="K145" s="60"/>
      <c r="L145" s="60"/>
      <c r="M145" s="60"/>
      <c r="N145" s="62"/>
      <c r="O145" s="60"/>
      <c r="P145" s="60"/>
      <c r="Q145" s="60"/>
      <c r="R145" s="63"/>
      <c r="S145" s="60"/>
      <c r="T145" s="60"/>
      <c r="U145" s="60"/>
      <c r="V145" s="60"/>
      <c r="W145" s="60"/>
      <c r="X145" s="60"/>
      <c r="Y145" s="60"/>
      <c r="Z145" s="60"/>
      <c r="AA145" s="60"/>
      <c r="AB145" s="60"/>
      <c r="AC145" s="60"/>
      <c r="AD145" s="60"/>
      <c r="AE145" s="60"/>
      <c r="AF145" s="60"/>
      <c r="AG145" s="60"/>
    </row>
    <row r="146" spans="1:33" x14ac:dyDescent="0.25">
      <c r="A146" s="60"/>
      <c r="B146" s="60"/>
      <c r="C146" s="61"/>
      <c r="D146" s="61"/>
      <c r="E146" s="60"/>
      <c r="F146" s="60"/>
      <c r="G146" s="60"/>
      <c r="H146" s="60"/>
      <c r="I146" s="60"/>
      <c r="J146" s="60"/>
      <c r="K146" s="60"/>
      <c r="L146" s="60"/>
      <c r="M146" s="60"/>
      <c r="N146" s="62"/>
      <c r="O146" s="60"/>
      <c r="P146" s="60"/>
      <c r="Q146" s="60"/>
      <c r="R146" s="63"/>
      <c r="S146" s="60"/>
      <c r="T146" s="60"/>
      <c r="U146" s="60"/>
      <c r="V146" s="60"/>
      <c r="W146" s="60"/>
      <c r="X146" s="60"/>
      <c r="Y146" s="60"/>
      <c r="Z146" s="60"/>
      <c r="AA146" s="60"/>
      <c r="AB146" s="60"/>
      <c r="AC146" s="60"/>
      <c r="AD146" s="60"/>
      <c r="AE146" s="60"/>
      <c r="AF146" s="60"/>
      <c r="AG146" s="60"/>
    </row>
    <row r="147" spans="1:33" x14ac:dyDescent="0.25">
      <c r="A147" s="60"/>
      <c r="B147" s="60"/>
      <c r="C147" s="61"/>
      <c r="D147" s="61"/>
      <c r="E147" s="60"/>
      <c r="F147" s="60"/>
      <c r="G147" s="60"/>
      <c r="H147" s="60"/>
      <c r="I147" s="60"/>
      <c r="J147" s="60"/>
      <c r="K147" s="60"/>
      <c r="L147" s="60"/>
      <c r="M147" s="60"/>
      <c r="N147" s="62"/>
      <c r="O147" s="60"/>
      <c r="P147" s="60"/>
      <c r="Q147" s="60"/>
      <c r="R147" s="63"/>
      <c r="S147" s="60"/>
      <c r="T147" s="60"/>
      <c r="U147" s="60"/>
      <c r="V147" s="60"/>
      <c r="W147" s="60"/>
      <c r="X147" s="60"/>
      <c r="Y147" s="60"/>
      <c r="Z147" s="60"/>
      <c r="AA147" s="60"/>
      <c r="AB147" s="60"/>
      <c r="AC147" s="60"/>
      <c r="AD147" s="60"/>
      <c r="AE147" s="60"/>
      <c r="AF147" s="60"/>
      <c r="AG147" s="60"/>
    </row>
    <row r="148" spans="1:33" x14ac:dyDescent="0.25">
      <c r="A148" s="60"/>
      <c r="B148" s="60"/>
      <c r="C148" s="61"/>
      <c r="D148" s="61"/>
      <c r="E148" s="60"/>
      <c r="F148" s="60"/>
      <c r="G148" s="60"/>
      <c r="H148" s="60"/>
      <c r="I148" s="60"/>
      <c r="J148" s="60"/>
      <c r="K148" s="60"/>
      <c r="L148" s="60"/>
      <c r="M148" s="60"/>
      <c r="N148" s="62"/>
      <c r="O148" s="60"/>
      <c r="P148" s="60"/>
      <c r="Q148" s="60"/>
      <c r="R148" s="63"/>
      <c r="S148" s="60"/>
      <c r="T148" s="60"/>
      <c r="U148" s="60"/>
      <c r="V148" s="60"/>
      <c r="W148" s="60"/>
      <c r="X148" s="60"/>
      <c r="Y148" s="60"/>
      <c r="Z148" s="60"/>
      <c r="AA148" s="60"/>
      <c r="AB148" s="60"/>
      <c r="AC148" s="60"/>
      <c r="AD148" s="60"/>
      <c r="AE148" s="60"/>
      <c r="AF148" s="60"/>
      <c r="AG148" s="60"/>
    </row>
    <row r="149" spans="1:33" x14ac:dyDescent="0.25">
      <c r="A149" s="60"/>
      <c r="B149" s="60"/>
      <c r="C149" s="61"/>
      <c r="D149" s="61"/>
      <c r="E149" s="60"/>
      <c r="F149" s="60"/>
      <c r="G149" s="60"/>
      <c r="H149" s="60"/>
      <c r="I149" s="60"/>
      <c r="J149" s="60"/>
      <c r="K149" s="60"/>
      <c r="L149" s="60"/>
      <c r="M149" s="60"/>
      <c r="N149" s="62"/>
      <c r="O149" s="60"/>
      <c r="P149" s="60"/>
      <c r="Q149" s="60"/>
      <c r="R149" s="63"/>
      <c r="S149" s="60"/>
      <c r="T149" s="60"/>
      <c r="U149" s="60"/>
      <c r="V149" s="60"/>
      <c r="W149" s="60"/>
      <c r="X149" s="60"/>
      <c r="Y149" s="60"/>
      <c r="Z149" s="60"/>
      <c r="AA149" s="60"/>
      <c r="AB149" s="60"/>
      <c r="AC149" s="60"/>
      <c r="AD149" s="60"/>
      <c r="AE149" s="60"/>
      <c r="AF149" s="60"/>
      <c r="AG149" s="60"/>
    </row>
    <row r="150" spans="1:33" x14ac:dyDescent="0.25">
      <c r="A150" s="60"/>
      <c r="B150" s="60"/>
      <c r="C150" s="61"/>
      <c r="D150" s="61"/>
      <c r="E150" s="60"/>
      <c r="F150" s="60"/>
      <c r="G150" s="60"/>
      <c r="H150" s="60"/>
      <c r="I150" s="60"/>
      <c r="J150" s="60"/>
      <c r="K150" s="60"/>
      <c r="L150" s="60"/>
      <c r="M150" s="60"/>
      <c r="N150" s="62"/>
      <c r="O150" s="60"/>
      <c r="P150" s="60"/>
      <c r="Q150" s="60"/>
      <c r="R150" s="63"/>
      <c r="S150" s="60"/>
      <c r="T150" s="60"/>
      <c r="U150" s="60"/>
      <c r="V150" s="60"/>
      <c r="W150" s="60"/>
      <c r="X150" s="60"/>
      <c r="Y150" s="60"/>
      <c r="Z150" s="60"/>
      <c r="AA150" s="60"/>
      <c r="AB150" s="60"/>
      <c r="AC150" s="60"/>
      <c r="AD150" s="60"/>
      <c r="AE150" s="60"/>
      <c r="AF150" s="60"/>
      <c r="AG150" s="60"/>
    </row>
    <row r="151" spans="1:33" x14ac:dyDescent="0.25">
      <c r="A151" s="60"/>
      <c r="B151" s="60"/>
      <c r="C151" s="61"/>
      <c r="D151" s="61"/>
      <c r="E151" s="60"/>
      <c r="F151" s="60"/>
      <c r="G151" s="60"/>
      <c r="H151" s="60"/>
      <c r="I151" s="60"/>
      <c r="J151" s="60"/>
      <c r="K151" s="60"/>
      <c r="L151" s="60"/>
      <c r="M151" s="60"/>
      <c r="N151" s="62"/>
      <c r="O151" s="60"/>
      <c r="P151" s="60"/>
      <c r="Q151" s="60"/>
      <c r="R151" s="63"/>
      <c r="S151" s="60"/>
      <c r="T151" s="60"/>
      <c r="U151" s="60"/>
      <c r="V151" s="60"/>
      <c r="W151" s="60"/>
      <c r="X151" s="60"/>
      <c r="Y151" s="60"/>
      <c r="Z151" s="60"/>
      <c r="AA151" s="60"/>
      <c r="AB151" s="60"/>
      <c r="AC151" s="60"/>
      <c r="AD151" s="60"/>
      <c r="AE151" s="60"/>
      <c r="AF151" s="60"/>
      <c r="AG151" s="60"/>
    </row>
    <row r="152" spans="1:33" x14ac:dyDescent="0.25">
      <c r="A152" s="60"/>
      <c r="B152" s="60"/>
      <c r="C152" s="61"/>
      <c r="D152" s="61"/>
      <c r="E152" s="60"/>
      <c r="F152" s="60"/>
      <c r="G152" s="60"/>
      <c r="H152" s="60"/>
      <c r="I152" s="60"/>
      <c r="J152" s="60"/>
      <c r="K152" s="60"/>
      <c r="L152" s="60"/>
      <c r="M152" s="60"/>
      <c r="N152" s="62"/>
      <c r="O152" s="60"/>
      <c r="P152" s="60"/>
      <c r="Q152" s="60"/>
      <c r="R152" s="63"/>
      <c r="S152" s="60"/>
      <c r="T152" s="60"/>
      <c r="U152" s="60"/>
      <c r="V152" s="60"/>
      <c r="W152" s="60"/>
      <c r="X152" s="60"/>
      <c r="Y152" s="60"/>
      <c r="Z152" s="60"/>
      <c r="AA152" s="60"/>
      <c r="AB152" s="60"/>
      <c r="AC152" s="60"/>
      <c r="AD152" s="60"/>
      <c r="AE152" s="60"/>
      <c r="AF152" s="60"/>
      <c r="AG152" s="60"/>
    </row>
    <row r="153" spans="1:33" x14ac:dyDescent="0.25">
      <c r="A153" s="60"/>
      <c r="B153" s="60"/>
      <c r="C153" s="61"/>
      <c r="D153" s="61"/>
      <c r="E153" s="60"/>
      <c r="F153" s="60"/>
      <c r="G153" s="60"/>
      <c r="H153" s="60"/>
      <c r="I153" s="60"/>
      <c r="J153" s="60"/>
      <c r="K153" s="60"/>
      <c r="L153" s="60"/>
      <c r="M153" s="60"/>
      <c r="N153" s="62"/>
      <c r="O153" s="60"/>
      <c r="P153" s="60"/>
      <c r="Q153" s="60"/>
      <c r="R153" s="63"/>
      <c r="S153" s="60"/>
      <c r="T153" s="60"/>
      <c r="U153" s="60"/>
      <c r="V153" s="60"/>
      <c r="W153" s="60"/>
      <c r="X153" s="60"/>
      <c r="Y153" s="60"/>
      <c r="Z153" s="60"/>
      <c r="AA153" s="60"/>
      <c r="AB153" s="60"/>
      <c r="AC153" s="60"/>
      <c r="AD153" s="60"/>
      <c r="AE153" s="60"/>
      <c r="AF153" s="60"/>
      <c r="AG153" s="60"/>
    </row>
    <row r="154" spans="1:33" x14ac:dyDescent="0.25">
      <c r="A154" s="60"/>
      <c r="B154" s="60"/>
      <c r="C154" s="61"/>
      <c r="D154" s="61"/>
      <c r="E154" s="60"/>
      <c r="F154" s="60"/>
      <c r="G154" s="60"/>
      <c r="H154" s="60"/>
      <c r="I154" s="60"/>
      <c r="J154" s="60"/>
      <c r="K154" s="60"/>
      <c r="L154" s="60"/>
      <c r="M154" s="60"/>
      <c r="N154" s="62"/>
      <c r="O154" s="60"/>
      <c r="P154" s="60"/>
      <c r="Q154" s="60"/>
      <c r="R154" s="63"/>
      <c r="S154" s="60"/>
      <c r="T154" s="60"/>
      <c r="U154" s="60"/>
      <c r="V154" s="60"/>
      <c r="W154" s="60"/>
      <c r="X154" s="60"/>
      <c r="Y154" s="60"/>
      <c r="Z154" s="60"/>
      <c r="AA154" s="60"/>
      <c r="AB154" s="60"/>
      <c r="AC154" s="60"/>
      <c r="AD154" s="60"/>
      <c r="AE154" s="60"/>
      <c r="AF154" s="60"/>
      <c r="AG154" s="60"/>
    </row>
    <row r="155" spans="1:33" x14ac:dyDescent="0.25">
      <c r="A155" s="60"/>
      <c r="B155" s="60"/>
      <c r="C155" s="61"/>
      <c r="D155" s="61"/>
      <c r="E155" s="60"/>
      <c r="F155" s="60"/>
      <c r="G155" s="60"/>
      <c r="H155" s="60"/>
      <c r="I155" s="60"/>
      <c r="J155" s="60"/>
      <c r="K155" s="60"/>
      <c r="L155" s="60"/>
      <c r="M155" s="60"/>
      <c r="N155" s="62"/>
      <c r="O155" s="60"/>
      <c r="P155" s="60"/>
      <c r="Q155" s="60"/>
      <c r="R155" s="63"/>
      <c r="S155" s="60"/>
      <c r="T155" s="60"/>
      <c r="U155" s="60"/>
      <c r="V155" s="60"/>
      <c r="W155" s="60"/>
      <c r="X155" s="60"/>
      <c r="Y155" s="60"/>
      <c r="Z155" s="60"/>
      <c r="AA155" s="60"/>
      <c r="AB155" s="60"/>
      <c r="AC155" s="60"/>
      <c r="AD155" s="60"/>
      <c r="AE155" s="60"/>
      <c r="AF155" s="60"/>
      <c r="AG155" s="60"/>
    </row>
    <row r="156" spans="1:33" x14ac:dyDescent="0.25">
      <c r="A156" s="60"/>
      <c r="B156" s="60"/>
      <c r="C156" s="61"/>
      <c r="D156" s="61"/>
      <c r="E156" s="60"/>
      <c r="F156" s="60"/>
      <c r="G156" s="60"/>
      <c r="H156" s="60"/>
      <c r="I156" s="60"/>
      <c r="J156" s="60"/>
      <c r="K156" s="60"/>
      <c r="L156" s="60"/>
      <c r="M156" s="60"/>
      <c r="N156" s="62"/>
      <c r="O156" s="60"/>
      <c r="P156" s="60"/>
      <c r="Q156" s="60"/>
      <c r="R156" s="63"/>
      <c r="S156" s="60"/>
      <c r="T156" s="60"/>
      <c r="U156" s="60"/>
      <c r="V156" s="60"/>
      <c r="W156" s="60"/>
      <c r="X156" s="60"/>
      <c r="Y156" s="60"/>
      <c r="Z156" s="60"/>
      <c r="AA156" s="60"/>
      <c r="AB156" s="60"/>
      <c r="AC156" s="60"/>
      <c r="AD156" s="60"/>
      <c r="AE156" s="60"/>
      <c r="AF156" s="60"/>
      <c r="AG156" s="60"/>
    </row>
    <row r="157" spans="1:33" x14ac:dyDescent="0.25">
      <c r="A157" s="60"/>
      <c r="B157" s="60"/>
      <c r="C157" s="61"/>
      <c r="D157" s="61"/>
      <c r="E157" s="60"/>
      <c r="F157" s="60"/>
      <c r="G157" s="60"/>
      <c r="H157" s="60"/>
      <c r="I157" s="60"/>
      <c r="J157" s="60"/>
      <c r="K157" s="60"/>
      <c r="L157" s="60"/>
      <c r="M157" s="60"/>
      <c r="N157" s="62"/>
      <c r="O157" s="60"/>
      <c r="P157" s="60"/>
      <c r="Q157" s="60"/>
      <c r="R157" s="63"/>
      <c r="S157" s="60"/>
      <c r="T157" s="60"/>
      <c r="U157" s="60"/>
      <c r="V157" s="60"/>
      <c r="W157" s="60"/>
      <c r="X157" s="60"/>
      <c r="Y157" s="60"/>
      <c r="Z157" s="60"/>
      <c r="AA157" s="60"/>
      <c r="AB157" s="60"/>
      <c r="AC157" s="60"/>
      <c r="AD157" s="60"/>
      <c r="AE157" s="60"/>
      <c r="AF157" s="60"/>
      <c r="AG157" s="60"/>
    </row>
    <row r="158" spans="1:33" x14ac:dyDescent="0.25">
      <c r="A158" s="60"/>
      <c r="B158" s="60"/>
      <c r="C158" s="61"/>
      <c r="D158" s="61"/>
      <c r="E158" s="60"/>
      <c r="F158" s="60"/>
      <c r="G158" s="60"/>
      <c r="H158" s="60"/>
      <c r="I158" s="60"/>
      <c r="J158" s="60"/>
      <c r="K158" s="60"/>
      <c r="L158" s="60"/>
      <c r="M158" s="60"/>
      <c r="N158" s="62"/>
      <c r="O158" s="60"/>
      <c r="P158" s="60"/>
      <c r="Q158" s="60"/>
      <c r="R158" s="63"/>
      <c r="S158" s="60"/>
      <c r="T158" s="60"/>
      <c r="U158" s="60"/>
      <c r="V158" s="60"/>
      <c r="W158" s="60"/>
      <c r="X158" s="60"/>
      <c r="Y158" s="60"/>
      <c r="Z158" s="60"/>
      <c r="AA158" s="60"/>
      <c r="AB158" s="60"/>
      <c r="AC158" s="60"/>
      <c r="AD158" s="60"/>
      <c r="AE158" s="60"/>
      <c r="AF158" s="60"/>
      <c r="AG158" s="60"/>
    </row>
    <row r="159" spans="1:33" x14ac:dyDescent="0.25">
      <c r="A159" s="60"/>
      <c r="B159" s="60"/>
      <c r="C159" s="61"/>
      <c r="D159" s="61"/>
      <c r="E159" s="60"/>
      <c r="F159" s="60"/>
      <c r="G159" s="60"/>
      <c r="H159" s="60"/>
      <c r="I159" s="60"/>
      <c r="J159" s="60"/>
      <c r="K159" s="60"/>
      <c r="L159" s="60"/>
      <c r="M159" s="60"/>
      <c r="N159" s="62"/>
      <c r="O159" s="60"/>
      <c r="P159" s="60"/>
      <c r="Q159" s="60"/>
      <c r="R159" s="63"/>
      <c r="S159" s="60"/>
      <c r="T159" s="60"/>
      <c r="U159" s="60"/>
      <c r="V159" s="60"/>
      <c r="W159" s="60"/>
      <c r="X159" s="60"/>
      <c r="Y159" s="60"/>
      <c r="Z159" s="60"/>
      <c r="AA159" s="60"/>
      <c r="AB159" s="60"/>
      <c r="AC159" s="60"/>
      <c r="AD159" s="60"/>
      <c r="AE159" s="60"/>
      <c r="AF159" s="60"/>
      <c r="AG159" s="60"/>
    </row>
    <row r="160" spans="1:33" x14ac:dyDescent="0.25">
      <c r="A160" s="60"/>
      <c r="B160" s="60"/>
      <c r="C160" s="61"/>
      <c r="D160" s="61"/>
      <c r="E160" s="60"/>
      <c r="F160" s="60"/>
      <c r="G160" s="60"/>
      <c r="H160" s="60"/>
      <c r="I160" s="60"/>
      <c r="J160" s="60"/>
      <c r="K160" s="60"/>
      <c r="L160" s="60"/>
      <c r="M160" s="60"/>
      <c r="N160" s="62"/>
      <c r="O160" s="60"/>
      <c r="P160" s="60"/>
      <c r="Q160" s="60"/>
      <c r="R160" s="63"/>
      <c r="S160" s="60"/>
      <c r="T160" s="60"/>
      <c r="U160" s="60"/>
      <c r="V160" s="60"/>
      <c r="W160" s="60"/>
      <c r="X160" s="60"/>
      <c r="Y160" s="60"/>
      <c r="Z160" s="60"/>
      <c r="AA160" s="60"/>
      <c r="AB160" s="60"/>
      <c r="AC160" s="60"/>
      <c r="AD160" s="60"/>
      <c r="AE160" s="60"/>
      <c r="AF160" s="60"/>
      <c r="AG160" s="60"/>
    </row>
    <row r="161" spans="1:33" x14ac:dyDescent="0.25">
      <c r="A161" s="60"/>
      <c r="B161" s="60"/>
      <c r="C161" s="61"/>
      <c r="D161" s="61"/>
      <c r="E161" s="60"/>
      <c r="F161" s="60"/>
      <c r="G161" s="60"/>
      <c r="H161" s="60"/>
      <c r="I161" s="60"/>
      <c r="J161" s="60"/>
      <c r="K161" s="60"/>
      <c r="L161" s="60"/>
      <c r="M161" s="60"/>
      <c r="N161" s="62"/>
      <c r="O161" s="60"/>
      <c r="P161" s="60"/>
      <c r="Q161" s="60"/>
      <c r="R161" s="63"/>
      <c r="S161" s="60"/>
      <c r="T161" s="60"/>
      <c r="U161" s="60"/>
      <c r="V161" s="60"/>
      <c r="W161" s="60"/>
      <c r="X161" s="60"/>
      <c r="Y161" s="60"/>
      <c r="Z161" s="60"/>
      <c r="AA161" s="60"/>
      <c r="AB161" s="60"/>
      <c r="AC161" s="60"/>
      <c r="AD161" s="60"/>
      <c r="AE161" s="60"/>
      <c r="AF161" s="60"/>
      <c r="AG161" s="60"/>
    </row>
    <row r="162" spans="1:33" x14ac:dyDescent="0.25">
      <c r="A162" s="60"/>
      <c r="B162" s="60"/>
      <c r="C162" s="61"/>
      <c r="D162" s="61"/>
      <c r="E162" s="60"/>
      <c r="F162" s="60"/>
      <c r="G162" s="60"/>
      <c r="H162" s="60"/>
      <c r="I162" s="60"/>
      <c r="J162" s="60"/>
      <c r="K162" s="60"/>
      <c r="L162" s="60"/>
      <c r="M162" s="60"/>
      <c r="N162" s="62"/>
      <c r="O162" s="60"/>
      <c r="P162" s="60"/>
      <c r="Q162" s="60"/>
      <c r="R162" s="63"/>
      <c r="S162" s="60"/>
      <c r="T162" s="60"/>
      <c r="U162" s="60"/>
      <c r="V162" s="60"/>
      <c r="W162" s="60"/>
      <c r="X162" s="60"/>
      <c r="Y162" s="60"/>
      <c r="Z162" s="60"/>
      <c r="AA162" s="60"/>
      <c r="AB162" s="60"/>
      <c r="AC162" s="60"/>
      <c r="AD162" s="60"/>
      <c r="AE162" s="60"/>
      <c r="AF162" s="60"/>
      <c r="AG162" s="60"/>
    </row>
    <row r="163" spans="1:33" x14ac:dyDescent="0.25">
      <c r="A163" s="60"/>
      <c r="B163" s="60"/>
      <c r="C163" s="61"/>
      <c r="D163" s="61"/>
      <c r="E163" s="60"/>
      <c r="F163" s="60"/>
      <c r="G163" s="60"/>
      <c r="H163" s="60"/>
      <c r="I163" s="60"/>
      <c r="J163" s="60"/>
      <c r="K163" s="60"/>
      <c r="L163" s="60"/>
      <c r="M163" s="60"/>
      <c r="N163" s="62"/>
      <c r="O163" s="60"/>
      <c r="P163" s="60"/>
      <c r="Q163" s="60"/>
      <c r="R163" s="63"/>
      <c r="S163" s="60"/>
      <c r="T163" s="60"/>
      <c r="U163" s="60"/>
      <c r="V163" s="60"/>
      <c r="W163" s="60"/>
      <c r="X163" s="60"/>
      <c r="Y163" s="60"/>
      <c r="Z163" s="60"/>
      <c r="AA163" s="60"/>
      <c r="AB163" s="60"/>
      <c r="AC163" s="60"/>
      <c r="AD163" s="60"/>
      <c r="AE163" s="60"/>
      <c r="AF163" s="60"/>
      <c r="AG163" s="60"/>
    </row>
    <row r="164" spans="1:33" x14ac:dyDescent="0.25">
      <c r="A164" s="60"/>
      <c r="B164" s="60"/>
      <c r="C164" s="61"/>
      <c r="D164" s="61"/>
      <c r="E164" s="60"/>
      <c r="F164" s="60"/>
      <c r="G164" s="60"/>
      <c r="H164" s="60"/>
      <c r="I164" s="60"/>
      <c r="J164" s="60"/>
      <c r="K164" s="60"/>
      <c r="L164" s="60"/>
      <c r="M164" s="60"/>
      <c r="N164" s="62"/>
      <c r="O164" s="60"/>
      <c r="P164" s="60"/>
      <c r="Q164" s="60"/>
      <c r="R164" s="63"/>
      <c r="S164" s="60"/>
      <c r="T164" s="60"/>
      <c r="U164" s="60"/>
      <c r="V164" s="60"/>
      <c r="W164" s="60"/>
      <c r="X164" s="60"/>
      <c r="Y164" s="60"/>
      <c r="Z164" s="60"/>
      <c r="AA164" s="60"/>
      <c r="AB164" s="60"/>
      <c r="AC164" s="60"/>
      <c r="AD164" s="60"/>
      <c r="AE164" s="60"/>
      <c r="AF164" s="60"/>
      <c r="AG164" s="60"/>
    </row>
    <row r="165" spans="1:33" x14ac:dyDescent="0.25">
      <c r="A165" s="60"/>
      <c r="B165" s="60"/>
      <c r="C165" s="61"/>
      <c r="D165" s="61"/>
      <c r="E165" s="60"/>
      <c r="F165" s="60"/>
      <c r="G165" s="60"/>
      <c r="H165" s="60"/>
      <c r="I165" s="60"/>
      <c r="J165" s="60"/>
      <c r="K165" s="60"/>
      <c r="L165" s="60"/>
      <c r="M165" s="60"/>
      <c r="N165" s="62"/>
      <c r="O165" s="60"/>
      <c r="P165" s="60"/>
      <c r="Q165" s="60"/>
      <c r="R165" s="63"/>
      <c r="S165" s="60"/>
      <c r="T165" s="60"/>
      <c r="U165" s="60"/>
      <c r="V165" s="60"/>
      <c r="W165" s="60"/>
      <c r="X165" s="60"/>
      <c r="Y165" s="60"/>
      <c r="Z165" s="60"/>
      <c r="AA165" s="60"/>
      <c r="AB165" s="60"/>
      <c r="AC165" s="60"/>
      <c r="AD165" s="60"/>
      <c r="AE165" s="60"/>
      <c r="AF165" s="60"/>
      <c r="AG165" s="60"/>
    </row>
    <row r="166" spans="1:33" x14ac:dyDescent="0.25">
      <c r="A166" s="60"/>
      <c r="B166" s="60"/>
      <c r="C166" s="61"/>
      <c r="D166" s="61"/>
      <c r="E166" s="60"/>
      <c r="F166" s="60"/>
      <c r="G166" s="60"/>
      <c r="H166" s="60"/>
      <c r="I166" s="60"/>
      <c r="J166" s="60"/>
      <c r="K166" s="60"/>
      <c r="L166" s="60"/>
      <c r="M166" s="60"/>
      <c r="N166" s="62"/>
      <c r="O166" s="60"/>
      <c r="P166" s="60"/>
      <c r="Q166" s="60"/>
      <c r="R166" s="63"/>
      <c r="S166" s="60"/>
      <c r="T166" s="60"/>
      <c r="U166" s="60"/>
      <c r="V166" s="60"/>
      <c r="W166" s="60"/>
      <c r="X166" s="60"/>
      <c r="Y166" s="60"/>
      <c r="Z166" s="60"/>
      <c r="AA166" s="60"/>
      <c r="AB166" s="60"/>
      <c r="AC166" s="60"/>
      <c r="AD166" s="60"/>
      <c r="AE166" s="60"/>
      <c r="AF166" s="60"/>
      <c r="AG166" s="60"/>
    </row>
    <row r="167" spans="1:33" x14ac:dyDescent="0.25">
      <c r="A167" s="60"/>
      <c r="B167" s="60"/>
      <c r="C167" s="61"/>
      <c r="D167" s="61"/>
      <c r="E167" s="60"/>
      <c r="F167" s="60"/>
      <c r="G167" s="60"/>
      <c r="H167" s="60"/>
      <c r="I167" s="60"/>
      <c r="J167" s="60"/>
      <c r="K167" s="60"/>
      <c r="L167" s="60"/>
      <c r="M167" s="60"/>
      <c r="N167" s="62"/>
      <c r="O167" s="60"/>
      <c r="P167" s="60"/>
      <c r="Q167" s="60"/>
      <c r="R167" s="63"/>
      <c r="S167" s="60"/>
      <c r="T167" s="60"/>
      <c r="U167" s="60"/>
      <c r="V167" s="60"/>
      <c r="W167" s="60"/>
      <c r="X167" s="60"/>
      <c r="Y167" s="60"/>
      <c r="Z167" s="60"/>
      <c r="AA167" s="60"/>
      <c r="AB167" s="60"/>
      <c r="AC167" s="60"/>
      <c r="AD167" s="60"/>
      <c r="AE167" s="60"/>
      <c r="AF167" s="60"/>
      <c r="AG167" s="60"/>
    </row>
    <row r="168" spans="1:33" x14ac:dyDescent="0.25">
      <c r="A168" s="60"/>
      <c r="B168" s="60"/>
      <c r="C168" s="61"/>
      <c r="D168" s="61"/>
      <c r="E168" s="60"/>
      <c r="F168" s="60"/>
      <c r="G168" s="60"/>
      <c r="H168" s="60"/>
      <c r="I168" s="60"/>
      <c r="J168" s="60"/>
      <c r="K168" s="60"/>
      <c r="L168" s="60"/>
      <c r="M168" s="60"/>
      <c r="N168" s="62"/>
      <c r="O168" s="60"/>
      <c r="P168" s="60"/>
      <c r="Q168" s="60"/>
      <c r="R168" s="63"/>
      <c r="S168" s="60"/>
      <c r="T168" s="60"/>
      <c r="U168" s="60"/>
      <c r="V168" s="60"/>
      <c r="W168" s="60"/>
      <c r="X168" s="60"/>
      <c r="Y168" s="60"/>
      <c r="Z168" s="60"/>
      <c r="AA168" s="60"/>
      <c r="AB168" s="60"/>
      <c r="AC168" s="60"/>
      <c r="AD168" s="60"/>
      <c r="AE168" s="60"/>
      <c r="AF168" s="60"/>
      <c r="AG168" s="60"/>
    </row>
    <row r="169" spans="1:33" x14ac:dyDescent="0.25">
      <c r="A169" s="60"/>
      <c r="B169" s="60"/>
      <c r="C169" s="61"/>
      <c r="D169" s="61"/>
      <c r="E169" s="60"/>
      <c r="F169" s="60"/>
      <c r="G169" s="60"/>
      <c r="H169" s="60"/>
      <c r="I169" s="60"/>
      <c r="J169" s="60"/>
      <c r="K169" s="60"/>
      <c r="L169" s="60"/>
      <c r="M169" s="60"/>
      <c r="N169" s="62"/>
      <c r="O169" s="60"/>
      <c r="P169" s="60"/>
      <c r="Q169" s="60"/>
      <c r="R169" s="63"/>
      <c r="S169" s="60"/>
      <c r="T169" s="60"/>
      <c r="U169" s="60"/>
      <c r="V169" s="60"/>
      <c r="W169" s="60"/>
      <c r="X169" s="60"/>
      <c r="Y169" s="60"/>
      <c r="Z169" s="60"/>
      <c r="AA169" s="60"/>
      <c r="AB169" s="60"/>
      <c r="AC169" s="60"/>
      <c r="AD169" s="60"/>
      <c r="AE169" s="60"/>
      <c r="AF169" s="60"/>
      <c r="AG169" s="60"/>
    </row>
    <row r="170" spans="1:33" x14ac:dyDescent="0.25">
      <c r="A170" s="60"/>
      <c r="B170" s="60"/>
      <c r="C170" s="61"/>
      <c r="D170" s="61"/>
      <c r="E170" s="60"/>
      <c r="F170" s="60"/>
      <c r="G170" s="60"/>
      <c r="H170" s="60"/>
      <c r="I170" s="60"/>
      <c r="J170" s="60"/>
      <c r="K170" s="60"/>
      <c r="L170" s="60"/>
      <c r="M170" s="60"/>
      <c r="N170" s="62"/>
      <c r="O170" s="60"/>
      <c r="P170" s="60"/>
      <c r="Q170" s="60"/>
      <c r="R170" s="63"/>
      <c r="S170" s="60"/>
      <c r="T170" s="60"/>
      <c r="U170" s="60"/>
      <c r="V170" s="60"/>
      <c r="W170" s="60"/>
      <c r="X170" s="60"/>
      <c r="Y170" s="60"/>
      <c r="Z170" s="60"/>
      <c r="AA170" s="60"/>
      <c r="AB170" s="60"/>
      <c r="AC170" s="60"/>
      <c r="AD170" s="60"/>
      <c r="AE170" s="60"/>
      <c r="AF170" s="60"/>
      <c r="AG170" s="60"/>
    </row>
    <row r="171" spans="1:33" x14ac:dyDescent="0.25">
      <c r="A171" s="60"/>
      <c r="B171" s="60"/>
      <c r="C171" s="61"/>
      <c r="D171" s="61"/>
      <c r="E171" s="60"/>
      <c r="F171" s="60"/>
      <c r="G171" s="60"/>
      <c r="H171" s="60"/>
      <c r="I171" s="60"/>
      <c r="J171" s="60"/>
      <c r="K171" s="60"/>
      <c r="L171" s="60"/>
      <c r="M171" s="60"/>
      <c r="N171" s="62"/>
      <c r="O171" s="60"/>
      <c r="P171" s="60"/>
      <c r="Q171" s="60"/>
      <c r="R171" s="63"/>
      <c r="S171" s="60"/>
      <c r="T171" s="60"/>
      <c r="U171" s="60"/>
      <c r="V171" s="60"/>
      <c r="W171" s="60"/>
      <c r="X171" s="60"/>
      <c r="Y171" s="60"/>
      <c r="Z171" s="60"/>
      <c r="AA171" s="60"/>
      <c r="AB171" s="60"/>
      <c r="AC171" s="60"/>
      <c r="AD171" s="60"/>
      <c r="AE171" s="60"/>
      <c r="AF171" s="60"/>
      <c r="AG171" s="60"/>
    </row>
    <row r="172" spans="1:33" x14ac:dyDescent="0.25">
      <c r="A172" s="60"/>
      <c r="B172" s="60"/>
      <c r="C172" s="61"/>
      <c r="D172" s="61"/>
      <c r="E172" s="60"/>
      <c r="F172" s="60"/>
      <c r="G172" s="60"/>
      <c r="H172" s="60"/>
      <c r="I172" s="60"/>
      <c r="J172" s="60"/>
      <c r="K172" s="60"/>
      <c r="L172" s="60"/>
      <c r="M172" s="60"/>
      <c r="N172" s="62"/>
      <c r="O172" s="60"/>
      <c r="P172" s="60"/>
      <c r="Q172" s="60"/>
      <c r="R172" s="63"/>
      <c r="S172" s="60"/>
      <c r="T172" s="60"/>
      <c r="U172" s="60"/>
      <c r="V172" s="60"/>
      <c r="W172" s="60"/>
      <c r="X172" s="60"/>
      <c r="Y172" s="60"/>
      <c r="Z172" s="60"/>
      <c r="AA172" s="60"/>
      <c r="AB172" s="60"/>
      <c r="AC172" s="60"/>
      <c r="AD172" s="60"/>
      <c r="AE172" s="60"/>
      <c r="AF172" s="60"/>
      <c r="AG172" s="60"/>
    </row>
    <row r="173" spans="1:33" x14ac:dyDescent="0.25">
      <c r="A173" s="60"/>
      <c r="B173" s="60"/>
      <c r="C173" s="61"/>
      <c r="D173" s="61"/>
      <c r="E173" s="60"/>
      <c r="F173" s="60"/>
      <c r="G173" s="60"/>
      <c r="H173" s="60"/>
      <c r="I173" s="60"/>
      <c r="J173" s="60"/>
      <c r="K173" s="60"/>
      <c r="L173" s="60"/>
      <c r="M173" s="60"/>
      <c r="N173" s="62"/>
      <c r="O173" s="60"/>
      <c r="P173" s="60"/>
      <c r="Q173" s="60"/>
      <c r="R173" s="63"/>
      <c r="S173" s="60"/>
      <c r="T173" s="60"/>
      <c r="U173" s="60"/>
      <c r="V173" s="60"/>
      <c r="W173" s="60"/>
      <c r="X173" s="60"/>
      <c r="Y173" s="60"/>
      <c r="Z173" s="60"/>
      <c r="AA173" s="60"/>
      <c r="AB173" s="60"/>
      <c r="AC173" s="60"/>
      <c r="AD173" s="60"/>
      <c r="AE173" s="60"/>
      <c r="AF173" s="60"/>
      <c r="AG173" s="60"/>
    </row>
    <row r="174" spans="1:33" x14ac:dyDescent="0.25">
      <c r="A174" s="60"/>
      <c r="B174" s="60"/>
      <c r="C174" s="61"/>
      <c r="D174" s="61"/>
      <c r="E174" s="60"/>
      <c r="F174" s="60"/>
      <c r="G174" s="60"/>
      <c r="H174" s="60"/>
      <c r="I174" s="60"/>
      <c r="J174" s="60"/>
      <c r="K174" s="60"/>
      <c r="L174" s="60"/>
      <c r="M174" s="60"/>
      <c r="N174" s="62"/>
      <c r="O174" s="60"/>
      <c r="P174" s="60"/>
      <c r="Q174" s="60"/>
      <c r="R174" s="63"/>
      <c r="S174" s="60"/>
      <c r="T174" s="60"/>
      <c r="U174" s="60"/>
      <c r="V174" s="60"/>
      <c r="W174" s="60"/>
      <c r="X174" s="60"/>
      <c r="Y174" s="60"/>
      <c r="Z174" s="60"/>
      <c r="AA174" s="60"/>
      <c r="AB174" s="60"/>
      <c r="AC174" s="60"/>
      <c r="AD174" s="60"/>
      <c r="AE174" s="60"/>
      <c r="AF174" s="60"/>
      <c r="AG174" s="60"/>
    </row>
    <row r="175" spans="1:33" x14ac:dyDescent="0.25">
      <c r="A175" s="60"/>
      <c r="B175" s="60"/>
      <c r="C175" s="61"/>
      <c r="D175" s="61"/>
      <c r="E175" s="60"/>
      <c r="F175" s="60"/>
      <c r="G175" s="60"/>
      <c r="H175" s="60"/>
      <c r="I175" s="60"/>
      <c r="J175" s="60"/>
      <c r="K175" s="60"/>
      <c r="L175" s="60"/>
      <c r="M175" s="60"/>
      <c r="N175" s="62"/>
      <c r="O175" s="60"/>
      <c r="P175" s="60"/>
      <c r="Q175" s="60"/>
      <c r="R175" s="63"/>
      <c r="S175" s="60"/>
      <c r="T175" s="60"/>
      <c r="U175" s="60"/>
      <c r="V175" s="60"/>
      <c r="W175" s="60"/>
      <c r="X175" s="60"/>
      <c r="Y175" s="60"/>
      <c r="Z175" s="60"/>
      <c r="AA175" s="60"/>
      <c r="AB175" s="60"/>
      <c r="AC175" s="60"/>
      <c r="AD175" s="60"/>
      <c r="AE175" s="60"/>
      <c r="AF175" s="60"/>
      <c r="AG175" s="60"/>
    </row>
    <row r="176" spans="1:33" x14ac:dyDescent="0.25">
      <c r="A176" s="60"/>
      <c r="B176" s="60"/>
      <c r="C176" s="61"/>
      <c r="D176" s="61"/>
      <c r="E176" s="60"/>
      <c r="F176" s="60"/>
      <c r="G176" s="60"/>
      <c r="H176" s="60"/>
      <c r="I176" s="60"/>
      <c r="J176" s="60"/>
      <c r="K176" s="60"/>
      <c r="L176" s="60"/>
      <c r="M176" s="60"/>
      <c r="N176" s="62"/>
      <c r="O176" s="60"/>
      <c r="P176" s="60"/>
      <c r="Q176" s="60"/>
      <c r="R176" s="63"/>
      <c r="S176" s="60"/>
      <c r="T176" s="60"/>
      <c r="U176" s="60"/>
      <c r="V176" s="60"/>
      <c r="W176" s="60"/>
      <c r="X176" s="60"/>
      <c r="Y176" s="60"/>
      <c r="Z176" s="60"/>
      <c r="AA176" s="60"/>
      <c r="AB176" s="60"/>
      <c r="AC176" s="60"/>
      <c r="AD176" s="60"/>
      <c r="AE176" s="60"/>
      <c r="AF176" s="60"/>
      <c r="AG176" s="60"/>
    </row>
    <row r="177" spans="1:33" x14ac:dyDescent="0.25">
      <c r="A177" s="60"/>
      <c r="B177" s="60"/>
      <c r="C177" s="61"/>
      <c r="D177" s="61"/>
      <c r="E177" s="60"/>
      <c r="F177" s="60"/>
      <c r="G177" s="60"/>
      <c r="H177" s="60"/>
      <c r="I177" s="60"/>
      <c r="J177" s="60"/>
      <c r="K177" s="60"/>
      <c r="L177" s="60"/>
      <c r="M177" s="60"/>
      <c r="N177" s="62"/>
      <c r="O177" s="60"/>
      <c r="P177" s="60"/>
      <c r="Q177" s="60"/>
      <c r="R177" s="63"/>
      <c r="S177" s="60"/>
      <c r="T177" s="60"/>
      <c r="U177" s="60"/>
      <c r="V177" s="60"/>
      <c r="W177" s="60"/>
      <c r="X177" s="60"/>
      <c r="Y177" s="60"/>
      <c r="Z177" s="60"/>
      <c r="AA177" s="60"/>
      <c r="AB177" s="60"/>
      <c r="AC177" s="60"/>
      <c r="AD177" s="60"/>
      <c r="AE177" s="60"/>
      <c r="AF177" s="60"/>
      <c r="AG177" s="60"/>
    </row>
    <row r="178" spans="1:33" x14ac:dyDescent="0.25">
      <c r="A178" s="60"/>
      <c r="B178" s="60"/>
      <c r="C178" s="61"/>
      <c r="D178" s="61"/>
      <c r="E178" s="60"/>
      <c r="F178" s="60"/>
      <c r="G178" s="60"/>
      <c r="H178" s="60"/>
      <c r="I178" s="60"/>
      <c r="J178" s="60"/>
      <c r="K178" s="60"/>
      <c r="L178" s="60"/>
      <c r="M178" s="60"/>
      <c r="N178" s="62"/>
      <c r="O178" s="60"/>
      <c r="P178" s="60"/>
      <c r="Q178" s="60"/>
      <c r="R178" s="63"/>
      <c r="S178" s="60"/>
      <c r="T178" s="60"/>
      <c r="U178" s="60"/>
      <c r="V178" s="60"/>
      <c r="W178" s="60"/>
      <c r="X178" s="60"/>
      <c r="Y178" s="60"/>
      <c r="Z178" s="60"/>
      <c r="AA178" s="60"/>
      <c r="AB178" s="60"/>
      <c r="AC178" s="60"/>
      <c r="AD178" s="60"/>
      <c r="AE178" s="60"/>
      <c r="AF178" s="60"/>
      <c r="AG178" s="60"/>
    </row>
    <row r="179" spans="1:33" x14ac:dyDescent="0.25">
      <c r="A179" s="60"/>
      <c r="B179" s="60"/>
      <c r="C179" s="61"/>
      <c r="D179" s="61"/>
      <c r="E179" s="60"/>
      <c r="F179" s="60"/>
      <c r="G179" s="60"/>
      <c r="H179" s="60"/>
      <c r="I179" s="60"/>
      <c r="J179" s="60"/>
      <c r="K179" s="60"/>
      <c r="L179" s="60"/>
      <c r="M179" s="60"/>
      <c r="N179" s="62"/>
      <c r="O179" s="60"/>
      <c r="P179" s="60"/>
      <c r="Q179" s="60"/>
      <c r="R179" s="63"/>
      <c r="S179" s="60"/>
      <c r="T179" s="60"/>
      <c r="U179" s="60"/>
      <c r="V179" s="60"/>
      <c r="W179" s="60"/>
      <c r="X179" s="60"/>
      <c r="Y179" s="60"/>
      <c r="Z179" s="60"/>
      <c r="AA179" s="60"/>
      <c r="AB179" s="60"/>
      <c r="AC179" s="60"/>
      <c r="AD179" s="60"/>
      <c r="AE179" s="60"/>
      <c r="AF179" s="60"/>
      <c r="AG179" s="60"/>
    </row>
    <row r="180" spans="1:33" x14ac:dyDescent="0.25">
      <c r="A180" s="60"/>
      <c r="B180" s="60"/>
      <c r="C180" s="61"/>
      <c r="D180" s="61"/>
      <c r="E180" s="60"/>
      <c r="F180" s="60"/>
      <c r="G180" s="60"/>
      <c r="H180" s="60"/>
      <c r="I180" s="60"/>
      <c r="J180" s="60"/>
      <c r="K180" s="60"/>
      <c r="L180" s="60"/>
      <c r="M180" s="60"/>
      <c r="N180" s="62"/>
      <c r="O180" s="60"/>
      <c r="P180" s="60"/>
      <c r="Q180" s="60"/>
      <c r="R180" s="63"/>
      <c r="S180" s="60"/>
      <c r="T180" s="60"/>
      <c r="U180" s="60"/>
      <c r="V180" s="60"/>
      <c r="W180" s="60"/>
      <c r="X180" s="60"/>
      <c r="Y180" s="60"/>
      <c r="Z180" s="60"/>
      <c r="AA180" s="60"/>
      <c r="AB180" s="60"/>
      <c r="AC180" s="60"/>
      <c r="AD180" s="60"/>
      <c r="AE180" s="60"/>
      <c r="AF180" s="60"/>
      <c r="AG180" s="60"/>
    </row>
    <row r="181" spans="1:33" x14ac:dyDescent="0.25">
      <c r="A181" s="60"/>
      <c r="B181" s="60"/>
      <c r="C181" s="61"/>
      <c r="D181" s="61"/>
      <c r="E181" s="60"/>
      <c r="F181" s="60"/>
      <c r="G181" s="60"/>
      <c r="H181" s="60"/>
      <c r="I181" s="60"/>
      <c r="J181" s="60"/>
      <c r="K181" s="60"/>
      <c r="L181" s="60"/>
      <c r="M181" s="60"/>
      <c r="N181" s="62"/>
      <c r="O181" s="60"/>
      <c r="P181" s="60"/>
      <c r="Q181" s="60"/>
      <c r="R181" s="63"/>
      <c r="S181" s="60"/>
      <c r="T181" s="60"/>
      <c r="U181" s="60"/>
      <c r="V181" s="60"/>
      <c r="W181" s="60"/>
      <c r="X181" s="60"/>
      <c r="Y181" s="60"/>
      <c r="Z181" s="60"/>
      <c r="AA181" s="60"/>
      <c r="AB181" s="60"/>
      <c r="AC181" s="60"/>
      <c r="AD181" s="60"/>
      <c r="AE181" s="60"/>
      <c r="AF181" s="60"/>
      <c r="AG181" s="60"/>
    </row>
    <row r="182" spans="1:33" x14ac:dyDescent="0.25">
      <c r="A182" s="60"/>
      <c r="B182" s="60"/>
      <c r="C182" s="61"/>
      <c r="D182" s="61"/>
      <c r="E182" s="60"/>
      <c r="F182" s="60"/>
      <c r="G182" s="60"/>
      <c r="H182" s="60"/>
      <c r="I182" s="60"/>
      <c r="J182" s="60"/>
      <c r="K182" s="60"/>
      <c r="L182" s="60"/>
      <c r="M182" s="60"/>
      <c r="N182" s="62"/>
      <c r="O182" s="60"/>
      <c r="P182" s="60"/>
      <c r="Q182" s="60"/>
      <c r="R182" s="63"/>
      <c r="S182" s="60"/>
      <c r="T182" s="60"/>
      <c r="U182" s="60"/>
      <c r="V182" s="60"/>
      <c r="W182" s="60"/>
      <c r="X182" s="60"/>
      <c r="Y182" s="60"/>
      <c r="Z182" s="60"/>
      <c r="AA182" s="60"/>
      <c r="AB182" s="60"/>
      <c r="AC182" s="60"/>
      <c r="AD182" s="60"/>
      <c r="AE182" s="60"/>
      <c r="AF182" s="60"/>
      <c r="AG182" s="60"/>
    </row>
    <row r="183" spans="1:33" x14ac:dyDescent="0.25">
      <c r="A183" s="60"/>
      <c r="B183" s="60"/>
      <c r="C183" s="61"/>
      <c r="D183" s="61"/>
      <c r="E183" s="60"/>
      <c r="F183" s="60"/>
      <c r="G183" s="60"/>
      <c r="H183" s="60"/>
      <c r="I183" s="60"/>
      <c r="J183" s="60"/>
      <c r="K183" s="60"/>
      <c r="L183" s="60"/>
      <c r="M183" s="60"/>
      <c r="N183" s="62"/>
      <c r="O183" s="60"/>
      <c r="P183" s="60"/>
      <c r="Q183" s="60"/>
      <c r="R183" s="63"/>
      <c r="S183" s="60"/>
      <c r="T183" s="60"/>
      <c r="U183" s="60"/>
      <c r="V183" s="60"/>
      <c r="W183" s="60"/>
      <c r="X183" s="60"/>
      <c r="Y183" s="60"/>
      <c r="Z183" s="60"/>
      <c r="AA183" s="60"/>
      <c r="AB183" s="60"/>
      <c r="AC183" s="60"/>
      <c r="AD183" s="60"/>
      <c r="AE183" s="60"/>
      <c r="AF183" s="60"/>
      <c r="AG183" s="60"/>
    </row>
    <row r="184" spans="1:33" x14ac:dyDescent="0.25">
      <c r="A184" s="60"/>
      <c r="B184" s="60"/>
      <c r="C184" s="61"/>
      <c r="D184" s="61"/>
      <c r="E184" s="60"/>
      <c r="F184" s="60"/>
      <c r="G184" s="60"/>
      <c r="H184" s="60"/>
      <c r="I184" s="60"/>
      <c r="J184" s="60"/>
      <c r="K184" s="60"/>
      <c r="L184" s="60"/>
      <c r="M184" s="60"/>
      <c r="N184" s="62"/>
      <c r="O184" s="60"/>
      <c r="P184" s="60"/>
      <c r="Q184" s="60"/>
      <c r="R184" s="63"/>
      <c r="S184" s="60"/>
      <c r="T184" s="60"/>
      <c r="U184" s="60"/>
      <c r="V184" s="60"/>
      <c r="W184" s="60"/>
      <c r="X184" s="60"/>
      <c r="Y184" s="60"/>
      <c r="Z184" s="60"/>
      <c r="AA184" s="60"/>
      <c r="AB184" s="60"/>
      <c r="AC184" s="60"/>
      <c r="AD184" s="60"/>
      <c r="AE184" s="60"/>
      <c r="AF184" s="60"/>
      <c r="AG184" s="60"/>
    </row>
    <row r="185" spans="1:33" x14ac:dyDescent="0.25">
      <c r="A185" s="60"/>
      <c r="B185" s="60"/>
      <c r="C185" s="61"/>
      <c r="D185" s="61"/>
      <c r="E185" s="60"/>
      <c r="F185" s="60"/>
      <c r="G185" s="60"/>
      <c r="H185" s="60"/>
      <c r="I185" s="60"/>
      <c r="J185" s="60"/>
      <c r="K185" s="60"/>
      <c r="L185" s="60"/>
      <c r="M185" s="60"/>
      <c r="N185" s="62"/>
      <c r="O185" s="60"/>
      <c r="P185" s="60"/>
      <c r="Q185" s="60"/>
      <c r="R185" s="63"/>
      <c r="S185" s="60"/>
      <c r="T185" s="60"/>
      <c r="U185" s="60"/>
      <c r="V185" s="60"/>
      <c r="W185" s="60"/>
      <c r="X185" s="60"/>
      <c r="Y185" s="60"/>
      <c r="Z185" s="60"/>
      <c r="AA185" s="60"/>
      <c r="AB185" s="60"/>
      <c r="AC185" s="60"/>
      <c r="AD185" s="60"/>
      <c r="AE185" s="60"/>
      <c r="AF185" s="60"/>
      <c r="AG185" s="60"/>
    </row>
    <row r="186" spans="1:33" x14ac:dyDescent="0.25">
      <c r="A186" s="60"/>
      <c r="B186" s="60"/>
      <c r="C186" s="61"/>
      <c r="D186" s="61"/>
      <c r="E186" s="60"/>
      <c r="F186" s="60"/>
      <c r="G186" s="60"/>
      <c r="H186" s="60"/>
      <c r="I186" s="60"/>
      <c r="J186" s="60"/>
      <c r="K186" s="60"/>
      <c r="L186" s="60"/>
      <c r="M186" s="60"/>
      <c r="N186" s="62"/>
      <c r="O186" s="60"/>
      <c r="P186" s="60"/>
      <c r="Q186" s="60"/>
      <c r="R186" s="63"/>
      <c r="S186" s="60"/>
      <c r="T186" s="60"/>
      <c r="U186" s="60"/>
      <c r="V186" s="60"/>
      <c r="W186" s="60"/>
      <c r="X186" s="60"/>
      <c r="Y186" s="60"/>
      <c r="Z186" s="60"/>
      <c r="AA186" s="60"/>
      <c r="AB186" s="60"/>
      <c r="AC186" s="60"/>
      <c r="AD186" s="60"/>
      <c r="AE186" s="60"/>
      <c r="AF186" s="60"/>
      <c r="AG186" s="60"/>
    </row>
    <row r="187" spans="1:33" x14ac:dyDescent="0.25">
      <c r="A187" s="60"/>
      <c r="B187" s="60"/>
      <c r="C187" s="61"/>
      <c r="D187" s="61"/>
      <c r="E187" s="60"/>
      <c r="F187" s="60"/>
      <c r="G187" s="60"/>
      <c r="H187" s="60"/>
      <c r="I187" s="60"/>
      <c r="J187" s="60"/>
      <c r="K187" s="60"/>
      <c r="L187" s="60"/>
      <c r="M187" s="60"/>
      <c r="N187" s="62"/>
      <c r="O187" s="60"/>
      <c r="P187" s="60"/>
      <c r="Q187" s="60"/>
      <c r="R187" s="63"/>
      <c r="S187" s="60"/>
      <c r="T187" s="60"/>
      <c r="U187" s="60"/>
      <c r="V187" s="60"/>
      <c r="W187" s="60"/>
      <c r="X187" s="60"/>
      <c r="Y187" s="60"/>
      <c r="Z187" s="60"/>
      <c r="AA187" s="60"/>
      <c r="AB187" s="60"/>
      <c r="AC187" s="60"/>
      <c r="AD187" s="60"/>
      <c r="AE187" s="60"/>
      <c r="AF187" s="60"/>
      <c r="AG187" s="60"/>
    </row>
    <row r="188" spans="1:33" x14ac:dyDescent="0.25">
      <c r="A188" s="60"/>
      <c r="B188" s="60"/>
      <c r="C188" s="61"/>
      <c r="D188" s="61"/>
      <c r="E188" s="60"/>
      <c r="F188" s="60"/>
      <c r="G188" s="60"/>
      <c r="H188" s="60"/>
      <c r="I188" s="60"/>
      <c r="J188" s="60"/>
      <c r="K188" s="60"/>
      <c r="L188" s="60"/>
      <c r="M188" s="60"/>
      <c r="N188" s="62"/>
      <c r="O188" s="60"/>
      <c r="P188" s="60"/>
      <c r="Q188" s="60"/>
      <c r="R188" s="63"/>
      <c r="S188" s="60"/>
      <c r="T188" s="60"/>
      <c r="U188" s="60"/>
      <c r="V188" s="60"/>
      <c r="W188" s="60"/>
      <c r="X188" s="60"/>
      <c r="Y188" s="60"/>
      <c r="Z188" s="60"/>
      <c r="AA188" s="60"/>
      <c r="AB188" s="60"/>
      <c r="AC188" s="60"/>
      <c r="AD188" s="60"/>
      <c r="AE188" s="60"/>
      <c r="AF188" s="60"/>
      <c r="AG188" s="60"/>
    </row>
    <row r="189" spans="1:33" x14ac:dyDescent="0.25">
      <c r="A189" s="60"/>
      <c r="B189" s="60"/>
      <c r="C189" s="61"/>
      <c r="D189" s="61"/>
      <c r="E189" s="60"/>
      <c r="F189" s="60"/>
      <c r="G189" s="60"/>
      <c r="H189" s="60"/>
      <c r="I189" s="60"/>
      <c r="J189" s="60"/>
      <c r="K189" s="60"/>
      <c r="L189" s="60"/>
      <c r="M189" s="60"/>
      <c r="N189" s="62"/>
      <c r="O189" s="60"/>
      <c r="P189" s="60"/>
      <c r="Q189" s="60"/>
      <c r="R189" s="63"/>
      <c r="S189" s="60"/>
      <c r="T189" s="60"/>
      <c r="U189" s="60"/>
      <c r="V189" s="60"/>
      <c r="W189" s="60"/>
      <c r="X189" s="60"/>
      <c r="Y189" s="60"/>
      <c r="Z189" s="60"/>
      <c r="AA189" s="60"/>
      <c r="AB189" s="60"/>
      <c r="AC189" s="60"/>
      <c r="AD189" s="60"/>
      <c r="AE189" s="60"/>
      <c r="AF189" s="60"/>
      <c r="AG189" s="60"/>
    </row>
    <row r="190" spans="1:33" x14ac:dyDescent="0.25">
      <c r="A190" s="60"/>
      <c r="B190" s="60"/>
      <c r="C190" s="61"/>
      <c r="D190" s="61"/>
      <c r="E190" s="60"/>
      <c r="F190" s="60"/>
      <c r="G190" s="60"/>
      <c r="H190" s="60"/>
      <c r="I190" s="60"/>
      <c r="J190" s="60"/>
      <c r="K190" s="60"/>
      <c r="L190" s="60"/>
      <c r="M190" s="60"/>
      <c r="N190" s="62"/>
      <c r="O190" s="60"/>
      <c r="P190" s="60"/>
      <c r="Q190" s="60"/>
      <c r="R190" s="63"/>
      <c r="S190" s="60"/>
      <c r="T190" s="60"/>
      <c r="U190" s="60"/>
      <c r="V190" s="60"/>
      <c r="W190" s="60"/>
      <c r="X190" s="60"/>
      <c r="Y190" s="60"/>
      <c r="Z190" s="60"/>
      <c r="AA190" s="60"/>
      <c r="AB190" s="60"/>
      <c r="AC190" s="60"/>
      <c r="AD190" s="60"/>
      <c r="AE190" s="60"/>
      <c r="AF190" s="60"/>
      <c r="AG190" s="60"/>
    </row>
    <row r="191" spans="1:33" x14ac:dyDescent="0.25">
      <c r="A191" s="60"/>
      <c r="B191" s="60"/>
      <c r="C191" s="61"/>
      <c r="D191" s="61"/>
      <c r="E191" s="60"/>
      <c r="F191" s="60"/>
      <c r="G191" s="60"/>
      <c r="H191" s="60"/>
      <c r="I191" s="60"/>
      <c r="J191" s="60"/>
      <c r="K191" s="60"/>
      <c r="L191" s="60"/>
      <c r="M191" s="60"/>
      <c r="N191" s="62"/>
      <c r="O191" s="60"/>
      <c r="P191" s="60"/>
      <c r="Q191" s="60"/>
      <c r="R191" s="63"/>
      <c r="S191" s="60"/>
      <c r="T191" s="60"/>
      <c r="U191" s="60"/>
      <c r="V191" s="60"/>
      <c r="W191" s="60"/>
      <c r="X191" s="60"/>
      <c r="Y191" s="60"/>
      <c r="Z191" s="60"/>
      <c r="AA191" s="60"/>
      <c r="AB191" s="60"/>
      <c r="AC191" s="60"/>
      <c r="AD191" s="60"/>
      <c r="AE191" s="60"/>
      <c r="AF191" s="60"/>
      <c r="AG191" s="60"/>
    </row>
    <row r="192" spans="1:33" x14ac:dyDescent="0.25">
      <c r="A192" s="60"/>
      <c r="B192" s="60"/>
      <c r="C192" s="61"/>
      <c r="D192" s="61"/>
      <c r="E192" s="60"/>
      <c r="F192" s="60"/>
      <c r="G192" s="60"/>
      <c r="H192" s="60"/>
      <c r="I192" s="60"/>
      <c r="J192" s="60"/>
      <c r="K192" s="60"/>
      <c r="L192" s="60"/>
      <c r="M192" s="60"/>
      <c r="N192" s="62"/>
      <c r="O192" s="60"/>
      <c r="P192" s="60"/>
      <c r="Q192" s="60"/>
      <c r="R192" s="63"/>
      <c r="S192" s="60"/>
      <c r="T192" s="60"/>
      <c r="U192" s="60"/>
      <c r="V192" s="60"/>
      <c r="W192" s="60"/>
      <c r="X192" s="60"/>
      <c r="Y192" s="60"/>
      <c r="Z192" s="60"/>
      <c r="AA192" s="60"/>
      <c r="AB192" s="60"/>
      <c r="AC192" s="60"/>
      <c r="AD192" s="60"/>
      <c r="AE192" s="60"/>
      <c r="AF192" s="60"/>
      <c r="AG192" s="60"/>
    </row>
    <row r="193" spans="1:33" x14ac:dyDescent="0.25">
      <c r="A193" s="60"/>
      <c r="B193" s="60"/>
      <c r="C193" s="61"/>
      <c r="D193" s="61"/>
      <c r="E193" s="60"/>
      <c r="F193" s="60"/>
      <c r="G193" s="60"/>
      <c r="H193" s="60"/>
      <c r="I193" s="60"/>
      <c r="J193" s="60"/>
      <c r="K193" s="60"/>
      <c r="L193" s="60"/>
      <c r="M193" s="60"/>
      <c r="N193" s="62"/>
      <c r="O193" s="60"/>
      <c r="P193" s="60"/>
      <c r="Q193" s="60"/>
      <c r="R193" s="63"/>
      <c r="S193" s="60"/>
      <c r="T193" s="60"/>
      <c r="U193" s="60"/>
      <c r="V193" s="60"/>
      <c r="W193" s="60"/>
      <c r="X193" s="60"/>
      <c r="Y193" s="60"/>
      <c r="Z193" s="60"/>
      <c r="AA193" s="60"/>
      <c r="AB193" s="60"/>
      <c r="AC193" s="60"/>
      <c r="AD193" s="60"/>
      <c r="AE193" s="60"/>
      <c r="AF193" s="60"/>
      <c r="AG193" s="60"/>
    </row>
    <row r="194" spans="1:33" x14ac:dyDescent="0.25">
      <c r="A194" s="60"/>
      <c r="B194" s="60"/>
      <c r="C194" s="61"/>
      <c r="D194" s="61"/>
      <c r="E194" s="60"/>
      <c r="F194" s="60"/>
      <c r="G194" s="60"/>
      <c r="H194" s="60"/>
      <c r="I194" s="60"/>
      <c r="J194" s="60"/>
      <c r="K194" s="60"/>
      <c r="L194" s="60"/>
      <c r="M194" s="60"/>
      <c r="N194" s="62"/>
      <c r="O194" s="60"/>
      <c r="P194" s="60"/>
      <c r="Q194" s="60"/>
      <c r="R194" s="63"/>
      <c r="S194" s="60"/>
      <c r="T194" s="60"/>
      <c r="U194" s="60"/>
      <c r="V194" s="60"/>
      <c r="W194" s="60"/>
      <c r="X194" s="60"/>
      <c r="Y194" s="60"/>
      <c r="Z194" s="60"/>
      <c r="AA194" s="60"/>
      <c r="AB194" s="60"/>
      <c r="AC194" s="60"/>
      <c r="AD194" s="60"/>
      <c r="AE194" s="60"/>
      <c r="AF194" s="60"/>
      <c r="AG194" s="60"/>
    </row>
  </sheetData>
  <autoFilter ref="A10:AY60">
    <filterColumn colId="2" showButton="0"/>
    <filterColumn colId="8">
      <filters>
        <filter val="Kinh tế quốc tế"/>
      </filters>
    </filterColumn>
    <filterColumn colId="22">
      <filters>
        <filter val="2196/QĐ-ĐHKT ngày 07/10/2013 của Hiệu trưởng Trường ĐHKT-ĐHQGHN"/>
      </filters>
    </filterColumn>
  </autoFilter>
  <sortState ref="C11:AO59">
    <sortCondition ref="D11:D59"/>
    <sortCondition ref="C11:C59"/>
  </sortState>
  <mergeCells count="3">
    <mergeCell ref="A60:F60"/>
    <mergeCell ref="A4:AI4"/>
    <mergeCell ref="C10:D10"/>
  </mergeCells>
  <hyperlinks>
    <hyperlink ref="AF34" r:id="rId1"/>
    <hyperlink ref="AF58" r:id="rId2"/>
    <hyperlink ref="AF33" r:id="rId3"/>
    <hyperlink ref="AF54" r:id="rId4"/>
    <hyperlink ref="AF36" r:id="rId5"/>
    <hyperlink ref="AF20" r:id="rId6"/>
    <hyperlink ref="AF35" r:id="rId7"/>
    <hyperlink ref="AF38" r:id="rId8"/>
    <hyperlink ref="AF40" r:id="rId9"/>
    <hyperlink ref="AF15" r:id="rId10"/>
    <hyperlink ref="AF50" r:id="rId11"/>
    <hyperlink ref="AF39" r:id="rId12"/>
    <hyperlink ref="AF30" r:id="rId13"/>
    <hyperlink ref="AF45" r:id="rId14"/>
    <hyperlink ref="AF42" r:id="rId15"/>
    <hyperlink ref="AF12" r:id="rId16"/>
    <hyperlink ref="AF59" r:id="rId17"/>
    <hyperlink ref="AF41" r:id="rId18"/>
    <hyperlink ref="AF52" r:id="rId19"/>
    <hyperlink ref="AF28" r:id="rId20"/>
    <hyperlink ref="AF23" r:id="rId21" display="ntangoc@gmail.com"/>
    <hyperlink ref="AF21" r:id="rId22"/>
    <hyperlink ref="AF32" r:id="rId23"/>
    <hyperlink ref="AF14" r:id="rId24"/>
    <hyperlink ref="AF55" r:id="rId25"/>
    <hyperlink ref="AF53" r:id="rId26"/>
    <hyperlink ref="AF27" r:id="rId27"/>
    <hyperlink ref="AF29" r:id="rId28"/>
    <hyperlink ref="AF37" r:id="rId29"/>
    <hyperlink ref="AF56" r:id="rId30"/>
    <hyperlink ref="AF51" r:id="rId31"/>
    <hyperlink ref="AF46" r:id="rId32"/>
    <hyperlink ref="AF25" r:id="rId33"/>
    <hyperlink ref="AF57" r:id="rId34"/>
    <hyperlink ref="AF44" r:id="rId35"/>
    <hyperlink ref="AF11" r:id="rId36"/>
    <hyperlink ref="AF18" r:id="rId37"/>
    <hyperlink ref="AF47" r:id="rId38"/>
    <hyperlink ref="AF48" r:id="rId39"/>
    <hyperlink ref="AF43" r:id="rId40"/>
    <hyperlink ref="AF17" r:id="rId41"/>
    <hyperlink ref="AF26" r:id="rId42"/>
    <hyperlink ref="AF31" r:id="rId43"/>
    <hyperlink ref="AF19" r:id="rId44"/>
    <hyperlink ref="AF24" r:id="rId45"/>
    <hyperlink ref="AF16" r:id="rId46"/>
    <hyperlink ref="AF13" r:id="rId47"/>
  </hyperlinks>
  <pageMargins left="0.45" right="0.45" top="0.5" bottom="0.5" header="0.3" footer="0.3"/>
  <pageSetup paperSize="9" scale="75" orientation="portrait" r:id="rId48"/>
  <headerFooter>
    <oddFooter>Page &amp;P</oddFooter>
  </headerFooter>
  <colBreaks count="1" manualBreakCount="1">
    <brk id="35" max="94"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10</vt:i4>
      </vt:variant>
    </vt:vector>
  </HeadingPairs>
  <TitlesOfParts>
    <vt:vector size="18" baseType="lpstr">
      <vt:lpstr>DS tong nop ho so D2.2016</vt:lpstr>
      <vt:lpstr>Tk N</vt:lpstr>
      <vt:lpstr>DS cap bang </vt:lpstr>
      <vt:lpstr>DS cap bang _QTCN</vt:lpstr>
      <vt:lpstr>DS xet TN_QTCN</vt:lpstr>
      <vt:lpstr>DS tong nop ho so D2.2016 (2)</vt:lpstr>
      <vt:lpstr>sổ</vt:lpstr>
      <vt:lpstr>DS gui KHTC</vt:lpstr>
      <vt:lpstr>'DS gui KHTC'!Print_Area</vt:lpstr>
      <vt:lpstr>'DS tong nop ho so D2.2016'!Print_Area</vt:lpstr>
      <vt:lpstr>'DS tong nop ho so D2.2016 (2)'!Print_Area</vt:lpstr>
      <vt:lpstr>'DS xet TN_QTCN'!Print_Area</vt:lpstr>
      <vt:lpstr>sổ!Print_Area</vt:lpstr>
      <vt:lpstr>'DS cap bang '!Print_Titles</vt:lpstr>
      <vt:lpstr>'DS cap bang _QTCN'!Print_Titles</vt:lpstr>
      <vt:lpstr>'DS gui KHTC'!Print_Titles</vt:lpstr>
      <vt:lpstr>'DS xet TN_QTCN'!Print_Titles</vt:lpstr>
      <vt:lpstr>sổ!Print_Titles</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andongnhi</cp:lastModifiedBy>
  <cp:lastPrinted>2017-11-29T08:53:02Z</cp:lastPrinted>
  <dcterms:created xsi:type="dcterms:W3CDTF">2014-09-19T09:59:09Z</dcterms:created>
  <dcterms:modified xsi:type="dcterms:W3CDTF">2017-12-19T10:18:53Z</dcterms:modified>
</cp:coreProperties>
</file>